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217" sheetId="1" r:id="rId1"/>
  </sheets>
  <definedNames/>
  <calcPr fullCalcOnLoad="1"/>
</workbook>
</file>

<file path=xl/sharedStrings.xml><?xml version="1.0" encoding="utf-8"?>
<sst xmlns="http://schemas.openxmlformats.org/spreadsheetml/2006/main" count="227" uniqueCount="102">
  <si>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</si>
  <si>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</si>
  <si>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</si>
  <si>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</si>
  <si>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</si>
  <si>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</si>
  <si>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</si>
  <si>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</si>
  <si>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</si>
  <si>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</si>
  <si>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</si>
  <si>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</si>
  <si>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</si>
  <si>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</si>
  <si>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</si>
  <si>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</si>
  <si>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</si>
  <si>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</si>
  <si>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>1217461</t>
  </si>
  <si>
    <t>7461</t>
  </si>
  <si>
    <t xml:space="preserve">  0456 </t>
  </si>
  <si>
    <t>Утримання та розвиток автомобільних доріг та дорожньої інфраструктури за рахунок коштів місцевого бюджету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</si>
  <si>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</si>
  <si>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</si>
  <si>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</si>
  <si>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</si>
  <si>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</si>
  <si>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</si>
  <si>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</si>
  <si>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</si>
  <si>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</si>
  <si>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</si>
  <si>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</si>
  <si>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</si>
  <si>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Утримання та розвиток автомобільних доріг та дорожньої інфраструктури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</si>
  <si>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</si>
  <si>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</si>
  <si>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</si>
  <si>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</si>
  <si>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</si>
  <si>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</si>
  <si>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</si>
  <si>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</si>
  <si>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</si>
  <si>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</si>
  <si>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утримання об'єктів транспортної інфраструктури</t>
  </si>
  <si>
    <t>6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</si>
  <si>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</si>
  <si>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</si>
  <si>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</si>
  <si>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</si>
  <si>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</si>
  <si>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</si>
  <si>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7</t>
  </si>
  <si>
    <t>затрат</t>
  </si>
  <si>
    <t>Обсяг видатків</t>
  </si>
  <si>
    <t>грн.</t>
  </si>
  <si>
    <t>продукту</t>
  </si>
  <si>
    <t>ефективності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</si>
  <si>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</si>
  <si>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</si>
  <si>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</si>
  <si>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</si>
  <si>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</si>
  <si>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</si>
  <si>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</si>
  <si>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</si>
  <si>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кошторис</t>
  </si>
  <si>
    <t>кількість послуг ,що надаються</t>
  </si>
  <si>
    <t>од.</t>
  </si>
  <si>
    <t>Середня вартість надання 1ї послуги</t>
  </si>
  <si>
    <t>бюджетної програми місцевого бюджету на  2023 рік</t>
  </si>
  <si>
    <t>Нанесення розмітки</t>
  </si>
  <si>
    <t>Питома вага послуг, що надаються до необхідної</t>
  </si>
  <si>
    <t>Первомайської міської ради</t>
  </si>
  <si>
    <t xml:space="preserve">Відділ житлово-комунального господарства </t>
  </si>
  <si>
    <t xml:space="preserve">Придбання труби з розтрубами та ущільнюючими кільцями </t>
  </si>
  <si>
    <t>Придбання дощоприймачів та люків оглядових колодязів</t>
  </si>
  <si>
    <t xml:space="preserve">лист директора КП «Жилсервіс» </t>
  </si>
  <si>
    <t>Середня вартість матеріалів</t>
  </si>
  <si>
    <t>Поточний ремонт автодоріг та тротуарів</t>
  </si>
  <si>
    <t>Кількість матеріалів, які планується придбати</t>
  </si>
  <si>
    <t>Найменування матеріалів, які планується придбати</t>
  </si>
  <si>
    <r>
      <rPr>
        <b/>
        <u val="single"/>
        <sz val="12"/>
        <color indexed="8"/>
        <rFont val="Times New Roman"/>
        <family val="1"/>
      </rPr>
      <t>Наказ</t>
    </r>
    <r>
      <rPr>
        <b/>
        <sz val="12"/>
        <color indexed="8"/>
        <rFont val="Times New Roman"/>
        <family val="1"/>
      </rPr>
      <t xml:space="preserve"> /</t>
    </r>
    <r>
      <rPr>
        <sz val="12"/>
        <color indexed="8"/>
        <rFont val="Times New Roman"/>
        <family val="1"/>
      </rPr>
      <t xml:space="preserve"> розпорядчий документ</t>
    </r>
  </si>
  <si>
    <t>Конституція України, Бюджетний Кодекс України, ЗУ "Про житлово-комунальне господарства", Наказ МФУ від 26.08.2014 №834,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 Програма реформування і розвитку житлово-комунального господарства міста  Первомайський на  2021-2025 роки</t>
  </si>
  <si>
    <t>Забезпечення покращення стану автомобільних доріг та дорожньої інфраструктури</t>
  </si>
  <si>
    <t>Програма економічного і соціального розвитку Первомайської міської територіальної громади на 2023 рік, Програма реформування і розвитку житлово-комунального господарства міста  Первомайський на  2021-2025 роки</t>
  </si>
  <si>
    <t>Питома вага матеріалів, що планується придбати до необхідної кількості</t>
  </si>
  <si>
    <t>№ з/п</t>
  </si>
  <si>
    <t>Покращення стану автомобільних доріг та дорожньої інфраструктури</t>
  </si>
  <si>
    <t>Заходи з поточного ремонту доріг</t>
  </si>
  <si>
    <t>Кількість заходів, що планується здійснити</t>
  </si>
  <si>
    <t>Питома вага заходів, що планується здійснити до необхідної кількості</t>
  </si>
  <si>
    <t>Середня вартість заходу</t>
  </si>
  <si>
    <t>Придбання матеріалів для проведення заходів з поточного ремонту доріг</t>
  </si>
  <si>
    <t>т</t>
  </si>
  <si>
    <r>
      <t xml:space="preserve">4. Обсяг бюджетних призначень/бюджетних асигнувань – </t>
    </r>
    <r>
      <rPr>
        <u val="single"/>
        <sz val="12"/>
        <color indexed="8"/>
        <rFont val="Times New Roman"/>
        <family val="1"/>
      </rPr>
      <t xml:space="preserve">14 078 030 </t>
    </r>
    <r>
      <rPr>
        <sz val="12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12"/>
        <color indexed="8"/>
        <rFont val="Times New Roman"/>
        <family val="1"/>
      </rPr>
      <t xml:space="preserve">14 078 030 </t>
    </r>
    <r>
      <rPr>
        <sz val="12"/>
        <color indexed="8"/>
        <rFont val="Times New Roman"/>
        <family val="1"/>
      </rPr>
      <t xml:space="preserve">гривень та спеціального фонду –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 .</t>
    </r>
  </si>
  <si>
    <t>кількість послуг, що надаються</t>
  </si>
  <si>
    <t xml:space="preserve">Заступник начальника фінансового управління </t>
  </si>
  <si>
    <t>Оксана ДУДНИК</t>
  </si>
  <si>
    <t xml:space="preserve"> _12_.10.2023 р. № _13_</t>
  </si>
  <si>
    <t>_12_.10.2023 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</si>
</sst>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2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181" fontId="1" fillId="0" borderId="12" xfId="0" applyNumberFormat="1" applyFont="1" applyBorder="1" applyAlignment="1" applyProtection="1">
      <alignment horizontal="right" vertical="center" wrapText="1"/>
      <protection/>
    </xf>
    <xf numFmtId="181" fontId="2" fillId="0" borderId="12" xfId="0" applyNumberFormat="1" applyFont="1" applyBorder="1" applyAlignment="1" applyProtection="1">
      <alignment horizontal="right" vertical="center" wrapText="1"/>
      <protection/>
    </xf>
    <xf numFmtId="181" fontId="1" fillId="0" borderId="12" xfId="0" applyNumberFormat="1" applyFont="1" applyFill="1" applyBorder="1" applyAlignment="1" applyProtection="1">
      <alignment horizontal="right" vertical="center" wrapText="1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181" fontId="1" fillId="0" borderId="14" xfId="0" applyNumberFormat="1" applyFont="1" applyFill="1" applyBorder="1" applyAlignment="1" applyProtection="1">
      <alignment horizontal="right" vertical="top" wrapText="1"/>
      <protection/>
    </xf>
    <xf numFmtId="181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181" fontId="1" fillId="0" borderId="15" xfId="0" applyNumberFormat="1" applyFont="1" applyFill="1" applyBorder="1" applyAlignment="1" applyProtection="1">
      <alignment vertical="center" wrapText="1"/>
      <protection/>
    </xf>
    <xf numFmtId="181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181" fontId="1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81" fontId="2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181" fontId="1" fillId="0" borderId="15" xfId="0" applyNumberFormat="1" applyFont="1" applyBorder="1" applyAlignment="1" applyProtection="1">
      <alignment horizontal="right" vertical="center" wrapText="1"/>
      <protection/>
    </xf>
    <xf numFmtId="181" fontId="1" fillId="0" borderId="21" xfId="0" applyNumberFormat="1" applyFont="1" applyBorder="1" applyAlignment="1" applyProtection="1">
      <alignment horizontal="right" vertical="center" wrapText="1"/>
      <protection/>
    </xf>
    <xf numFmtId="181" fontId="1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181" fontId="1" fillId="0" borderId="12" xfId="0" applyNumberFormat="1" applyFont="1" applyFill="1" applyBorder="1" applyAlignment="1" applyProtection="1">
      <alignment vertical="center" wrapText="1"/>
      <protection/>
    </xf>
    <xf numFmtId="181" fontId="1" fillId="33" borderId="12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B27">
      <selection activeCell="H38" sqref="H38:J38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3" width="21.421875" style="2" customWidth="1"/>
    <col min="4" max="4" width="26.8515625" style="2" customWidth="1"/>
    <col min="5" max="5" width="15.140625" style="2" customWidth="1"/>
    <col min="6" max="6" width="12.421875" style="2" customWidth="1"/>
    <col min="7" max="7" width="2.7109375" style="2" customWidth="1"/>
    <col min="8" max="8" width="4.8515625" style="2" customWidth="1"/>
    <col min="9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15.75" customHeight="1" hidden="1">
      <c r="A1" s="1"/>
      <c r="B1" s="1"/>
      <c r="C1" s="1"/>
      <c r="D1" s="1"/>
      <c r="E1" s="1"/>
      <c r="F1" s="1"/>
      <c r="G1" s="1"/>
      <c r="H1" s="1"/>
      <c r="I1" s="1"/>
      <c r="J1" s="76" t="s">
        <v>0</v>
      </c>
      <c r="K1" s="76"/>
      <c r="L1" s="76"/>
      <c r="M1" s="1"/>
    </row>
    <row r="2" spans="1:13" ht="30.75" customHeight="1" hidden="1">
      <c r="A2" s="1"/>
      <c r="B2" s="1"/>
      <c r="C2" s="1"/>
      <c r="D2" s="1"/>
      <c r="E2" s="1"/>
      <c r="F2" s="1"/>
      <c r="G2" s="1"/>
      <c r="H2" s="1"/>
      <c r="I2" s="1"/>
      <c r="J2" s="77" t="s">
        <v>1</v>
      </c>
      <c r="K2" s="77"/>
      <c r="L2" s="77"/>
      <c r="M2" s="1"/>
    </row>
    <row r="3" spans="1:13" ht="13.5" customHeight="1">
      <c r="A3" s="1"/>
      <c r="B3" s="1"/>
      <c r="C3" s="1"/>
      <c r="D3" s="1"/>
      <c r="E3" s="1"/>
      <c r="F3" s="1"/>
      <c r="G3" s="76" t="s">
        <v>2</v>
      </c>
      <c r="H3" s="76"/>
      <c r="I3" s="76"/>
      <c r="J3" s="76"/>
      <c r="K3" s="76"/>
      <c r="L3" s="76"/>
      <c r="M3" s="1"/>
    </row>
    <row r="4" spans="1:13" ht="15.75" customHeight="1">
      <c r="A4" s="1"/>
      <c r="B4" s="1"/>
      <c r="C4" s="1"/>
      <c r="D4" s="1"/>
      <c r="E4" s="1"/>
      <c r="F4" s="1"/>
      <c r="G4" s="77" t="s">
        <v>83</v>
      </c>
      <c r="H4" s="77"/>
      <c r="I4" s="77"/>
      <c r="J4" s="77"/>
      <c r="K4" s="77"/>
      <c r="L4" s="77"/>
      <c r="M4" s="1"/>
    </row>
    <row r="5" spans="1:13" ht="21" customHeight="1">
      <c r="A5" s="1"/>
      <c r="B5" s="1"/>
      <c r="C5" s="1"/>
      <c r="D5" s="1"/>
      <c r="E5" s="1"/>
      <c r="F5" s="1"/>
      <c r="G5" s="67" t="s">
        <v>75</v>
      </c>
      <c r="H5" s="67"/>
      <c r="I5" s="67"/>
      <c r="J5" s="67"/>
      <c r="K5" s="67"/>
      <c r="L5" s="67"/>
      <c r="M5" s="1"/>
    </row>
    <row r="6" spans="1:13" ht="19.5" customHeight="1">
      <c r="A6" s="1"/>
      <c r="B6" s="1"/>
      <c r="C6" s="1"/>
      <c r="D6" s="1"/>
      <c r="E6" s="1"/>
      <c r="F6" s="1"/>
      <c r="G6" s="68" t="s">
        <v>4</v>
      </c>
      <c r="H6" s="68"/>
      <c r="I6" s="68"/>
      <c r="J6" s="68"/>
      <c r="K6" s="68"/>
      <c r="L6" s="68"/>
      <c r="M6" s="1"/>
    </row>
    <row r="7" spans="1:13" ht="19.5" customHeight="1">
      <c r="A7" s="1"/>
      <c r="B7" s="1"/>
      <c r="C7" s="1"/>
      <c r="D7" s="1"/>
      <c r="E7" s="1"/>
      <c r="F7" s="1"/>
      <c r="G7" s="67" t="s">
        <v>74</v>
      </c>
      <c r="H7" s="67"/>
      <c r="I7" s="67"/>
      <c r="J7" s="67"/>
      <c r="K7" s="67"/>
      <c r="L7" s="67"/>
      <c r="M7" s="1"/>
    </row>
    <row r="8" spans="1:13" ht="13.5" customHeight="1">
      <c r="A8" s="1"/>
      <c r="B8" s="1"/>
      <c r="C8" s="1"/>
      <c r="D8" s="1"/>
      <c r="E8" s="1"/>
      <c r="F8" s="1"/>
      <c r="G8" s="68" t="s">
        <v>6</v>
      </c>
      <c r="H8" s="68"/>
      <c r="I8" s="68"/>
      <c r="J8" s="68"/>
      <c r="K8" s="68"/>
      <c r="L8" s="68"/>
      <c r="M8" s="1"/>
    </row>
    <row r="9" spans="1:13" ht="21.75" customHeight="1">
      <c r="A9" s="1"/>
      <c r="B9" s="1"/>
      <c r="C9" s="1"/>
      <c r="D9" s="1"/>
      <c r="E9" s="1"/>
      <c r="F9" s="1"/>
      <c r="G9" s="69" t="s">
        <v>100</v>
      </c>
      <c r="H9" s="69"/>
      <c r="I9" s="69"/>
      <c r="J9" s="69"/>
      <c r="K9" s="69"/>
      <c r="L9" s="69"/>
      <c r="M9" s="1"/>
    </row>
    <row r="10" spans="1:13" ht="25.5" customHeight="1">
      <c r="A10" s="1"/>
      <c r="B10" s="78" t="s">
        <v>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1"/>
    </row>
    <row r="11" spans="1:13" ht="30.75" customHeight="1">
      <c r="A11" s="1"/>
      <c r="B11" s="79" t="s">
        <v>71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</row>
    <row r="12" spans="1:13" ht="18" customHeight="1">
      <c r="A12" s="1"/>
      <c r="B12" s="4" t="s">
        <v>8</v>
      </c>
      <c r="C12" s="6" t="s">
        <v>9</v>
      </c>
      <c r="D12" s="63" t="s">
        <v>3</v>
      </c>
      <c r="E12" s="63"/>
      <c r="F12" s="63"/>
      <c r="G12" s="63"/>
      <c r="H12" s="63"/>
      <c r="I12" s="63"/>
      <c r="J12" s="63"/>
      <c r="K12" s="63"/>
      <c r="L12" s="7" t="s">
        <v>10</v>
      </c>
      <c r="M12" s="1"/>
    </row>
    <row r="13" spans="1:13" ht="53.25" customHeight="1">
      <c r="A13" s="1"/>
      <c r="B13" s="1"/>
      <c r="C13" s="22" t="s">
        <v>11</v>
      </c>
      <c r="D13" s="80" t="s">
        <v>12</v>
      </c>
      <c r="E13" s="80"/>
      <c r="F13" s="80"/>
      <c r="G13" s="80"/>
      <c r="H13" s="80"/>
      <c r="I13" s="80"/>
      <c r="J13" s="80"/>
      <c r="K13" s="80"/>
      <c r="L13" s="23" t="s">
        <v>13</v>
      </c>
      <c r="M13" s="1"/>
    </row>
    <row r="14" spans="1:13" ht="18" customHeight="1">
      <c r="A14" s="1"/>
      <c r="B14" s="4" t="s">
        <v>14</v>
      </c>
      <c r="C14" s="6" t="s">
        <v>15</v>
      </c>
      <c r="D14" s="63" t="s">
        <v>3</v>
      </c>
      <c r="E14" s="63"/>
      <c r="F14" s="63"/>
      <c r="G14" s="63"/>
      <c r="H14" s="63"/>
      <c r="I14" s="63"/>
      <c r="J14" s="63"/>
      <c r="K14" s="63"/>
      <c r="L14" s="7" t="s">
        <v>10</v>
      </c>
      <c r="M14" s="1"/>
    </row>
    <row r="15" spans="1:13" ht="51.75" customHeight="1">
      <c r="A15" s="1"/>
      <c r="B15" s="1"/>
      <c r="C15" s="22" t="s">
        <v>11</v>
      </c>
      <c r="D15" s="80" t="s">
        <v>16</v>
      </c>
      <c r="E15" s="80"/>
      <c r="F15" s="80"/>
      <c r="G15" s="80"/>
      <c r="H15" s="80"/>
      <c r="I15" s="80"/>
      <c r="J15" s="80"/>
      <c r="K15" s="80"/>
      <c r="L15" s="23" t="s">
        <v>13</v>
      </c>
      <c r="M15" s="1"/>
    </row>
    <row r="16" spans="1:13" ht="54.75" customHeight="1">
      <c r="A16" s="1"/>
      <c r="B16" s="9" t="s">
        <v>17</v>
      </c>
      <c r="C16" s="5" t="s">
        <v>18</v>
      </c>
      <c r="D16" s="3" t="s">
        <v>19</v>
      </c>
      <c r="E16" s="3" t="s">
        <v>20</v>
      </c>
      <c r="F16" s="81" t="s">
        <v>21</v>
      </c>
      <c r="G16" s="81"/>
      <c r="H16" s="81"/>
      <c r="I16" s="81"/>
      <c r="J16" s="81"/>
      <c r="K16" s="81"/>
      <c r="L16" s="3">
        <v>2054700000</v>
      </c>
      <c r="M16" s="1"/>
    </row>
    <row r="17" spans="1:13" ht="93" customHeight="1">
      <c r="A17" s="1"/>
      <c r="B17" s="1"/>
      <c r="C17" s="21" t="s">
        <v>11</v>
      </c>
      <c r="D17" s="21" t="s">
        <v>22</v>
      </c>
      <c r="E17" s="21" t="s">
        <v>23</v>
      </c>
      <c r="F17" s="80" t="s">
        <v>24</v>
      </c>
      <c r="G17" s="80"/>
      <c r="H17" s="80"/>
      <c r="I17" s="80"/>
      <c r="J17" s="80"/>
      <c r="K17" s="80"/>
      <c r="L17" s="22" t="s">
        <v>25</v>
      </c>
      <c r="M17" s="1"/>
    </row>
    <row r="18" spans="1:13" ht="39.75" customHeight="1">
      <c r="A18" s="1"/>
      <c r="B18" s="81" t="s">
        <v>96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"/>
    </row>
    <row r="19" spans="1:13" ht="18" customHeight="1">
      <c r="A19" s="1"/>
      <c r="B19" s="77" t="s">
        <v>26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"/>
    </row>
    <row r="20" spans="1:13" ht="68.25" customHeight="1">
      <c r="A20" s="1"/>
      <c r="B20" s="63" t="s">
        <v>84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1"/>
    </row>
    <row r="21" spans="1:13" ht="25.5" customHeight="1">
      <c r="A21" s="1"/>
      <c r="B21" s="63" t="s">
        <v>27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1"/>
    </row>
    <row r="22" spans="1:13" ht="33" customHeight="1">
      <c r="A22" s="1"/>
      <c r="B22" s="10" t="s">
        <v>28</v>
      </c>
      <c r="C22" s="61" t="s">
        <v>29</v>
      </c>
      <c r="D22" s="61"/>
      <c r="E22" s="61"/>
      <c r="F22" s="61"/>
      <c r="G22" s="61"/>
      <c r="H22" s="61"/>
      <c r="I22" s="61"/>
      <c r="J22" s="61"/>
      <c r="K22" s="61"/>
      <c r="L22" s="61"/>
      <c r="M22" s="1"/>
    </row>
    <row r="23" spans="1:13" ht="22.5" customHeight="1">
      <c r="A23" s="1"/>
      <c r="B23" s="10" t="s">
        <v>30</v>
      </c>
      <c r="C23" s="82" t="s">
        <v>85</v>
      </c>
      <c r="D23" s="82"/>
      <c r="E23" s="82"/>
      <c r="F23" s="82"/>
      <c r="G23" s="82"/>
      <c r="H23" s="82"/>
      <c r="I23" s="82"/>
      <c r="J23" s="82"/>
      <c r="K23" s="82"/>
      <c r="L23" s="82"/>
      <c r="M23" s="1"/>
    </row>
    <row r="24" spans="1:13" ht="24.75" customHeight="1">
      <c r="A24" s="1"/>
      <c r="B24" s="63" t="s">
        <v>31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"/>
    </row>
    <row r="25" spans="1:13" ht="21.75" customHeight="1">
      <c r="A25" s="1"/>
      <c r="B25" s="63" t="s">
        <v>89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"/>
    </row>
    <row r="26" spans="1:13" ht="24.75" customHeight="1">
      <c r="A26" s="1"/>
      <c r="B26" s="63" t="s">
        <v>32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1"/>
    </row>
    <row r="27" spans="1:13" ht="31.5" customHeight="1">
      <c r="A27" s="1"/>
      <c r="B27" s="10" t="s">
        <v>88</v>
      </c>
      <c r="C27" s="61" t="s">
        <v>33</v>
      </c>
      <c r="D27" s="61"/>
      <c r="E27" s="61"/>
      <c r="F27" s="61"/>
      <c r="G27" s="61"/>
      <c r="H27" s="61"/>
      <c r="I27" s="61"/>
      <c r="J27" s="61"/>
      <c r="K27" s="61"/>
      <c r="L27" s="61"/>
      <c r="M27" s="1"/>
    </row>
    <row r="28" spans="1:13" ht="21.75" customHeight="1">
      <c r="A28" s="1"/>
      <c r="B28" s="10" t="s">
        <v>30</v>
      </c>
      <c r="C28" s="83" t="s">
        <v>34</v>
      </c>
      <c r="D28" s="83"/>
      <c r="E28" s="83"/>
      <c r="F28" s="83"/>
      <c r="G28" s="83"/>
      <c r="H28" s="83"/>
      <c r="I28" s="83"/>
      <c r="J28" s="83"/>
      <c r="K28" s="83"/>
      <c r="L28" s="83"/>
      <c r="M28" s="1"/>
    </row>
    <row r="29" spans="1:13" ht="25.5" customHeight="1">
      <c r="A29" s="1"/>
      <c r="B29" s="63" t="s">
        <v>35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1"/>
    </row>
    <row r="30" spans="1:13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1" t="s">
        <v>36</v>
      </c>
      <c r="M30" s="1"/>
    </row>
    <row r="31" spans="1:13" ht="33" customHeight="1">
      <c r="A31" s="1"/>
      <c r="B31" s="10" t="s">
        <v>28</v>
      </c>
      <c r="C31" s="61" t="s">
        <v>37</v>
      </c>
      <c r="D31" s="61"/>
      <c r="E31" s="61"/>
      <c r="F31" s="61"/>
      <c r="G31" s="61"/>
      <c r="H31" s="61" t="s">
        <v>38</v>
      </c>
      <c r="I31" s="61"/>
      <c r="J31" s="61"/>
      <c r="K31" s="10" t="s">
        <v>39</v>
      </c>
      <c r="L31" s="10" t="s">
        <v>40</v>
      </c>
      <c r="M31" s="1"/>
    </row>
    <row r="32" spans="1:13" ht="13.5" customHeight="1">
      <c r="A32" s="1"/>
      <c r="B32" s="12" t="s">
        <v>30</v>
      </c>
      <c r="C32" s="65" t="s">
        <v>41</v>
      </c>
      <c r="D32" s="65"/>
      <c r="E32" s="65"/>
      <c r="F32" s="65"/>
      <c r="G32" s="65"/>
      <c r="H32" s="65" t="s">
        <v>42</v>
      </c>
      <c r="I32" s="65"/>
      <c r="J32" s="65"/>
      <c r="K32" s="12" t="s">
        <v>43</v>
      </c>
      <c r="L32" s="12" t="s">
        <v>44</v>
      </c>
      <c r="M32" s="1"/>
    </row>
    <row r="33" spans="1:13" ht="16.5" customHeight="1">
      <c r="A33" s="1"/>
      <c r="B33" s="10">
        <v>1</v>
      </c>
      <c r="C33" s="84" t="s">
        <v>45</v>
      </c>
      <c r="D33" s="84"/>
      <c r="E33" s="84"/>
      <c r="F33" s="84"/>
      <c r="G33" s="84"/>
      <c r="H33" s="59">
        <v>1460000</v>
      </c>
      <c r="I33" s="59"/>
      <c r="J33" s="59"/>
      <c r="K33" s="35">
        <v>0</v>
      </c>
      <c r="L33" s="35">
        <f aca="true" t="shared" si="0" ref="L33:L39">H33+K33</f>
        <v>1460000</v>
      </c>
      <c r="M33" s="1"/>
    </row>
    <row r="34" spans="1:13" ht="18.75" customHeight="1">
      <c r="A34" s="1"/>
      <c r="B34" s="10">
        <v>2</v>
      </c>
      <c r="C34" s="84" t="s">
        <v>80</v>
      </c>
      <c r="D34" s="84"/>
      <c r="E34" s="84"/>
      <c r="F34" s="84"/>
      <c r="G34" s="84"/>
      <c r="H34" s="59">
        <f>2330900+1497497+2000000</f>
        <v>5828397</v>
      </c>
      <c r="I34" s="59"/>
      <c r="J34" s="59"/>
      <c r="K34" s="35">
        <v>0</v>
      </c>
      <c r="L34" s="35">
        <f t="shared" si="0"/>
        <v>5828397</v>
      </c>
      <c r="M34" s="1"/>
    </row>
    <row r="35" spans="1:13" ht="18.75" customHeight="1">
      <c r="A35" s="1"/>
      <c r="B35" s="10">
        <v>3</v>
      </c>
      <c r="C35" s="70" t="s">
        <v>72</v>
      </c>
      <c r="D35" s="71"/>
      <c r="E35" s="71"/>
      <c r="F35" s="71"/>
      <c r="G35" s="72"/>
      <c r="H35" s="73">
        <v>40000</v>
      </c>
      <c r="I35" s="74"/>
      <c r="J35" s="75"/>
      <c r="K35" s="35">
        <v>0</v>
      </c>
      <c r="L35" s="35">
        <f t="shared" si="0"/>
        <v>40000</v>
      </c>
      <c r="M35" s="1"/>
    </row>
    <row r="36" spans="1:13" s="27" customFormat="1" ht="18.75" customHeight="1">
      <c r="A36" s="24"/>
      <c r="B36" s="30">
        <v>4</v>
      </c>
      <c r="C36" s="51" t="s">
        <v>76</v>
      </c>
      <c r="D36" s="51"/>
      <c r="E36" s="51"/>
      <c r="F36" s="51"/>
      <c r="G36" s="51"/>
      <c r="H36" s="43">
        <f>261596-67796</f>
        <v>193800</v>
      </c>
      <c r="I36" s="43"/>
      <c r="J36" s="43"/>
      <c r="K36" s="37">
        <v>0</v>
      </c>
      <c r="L36" s="37">
        <f t="shared" si="0"/>
        <v>193800</v>
      </c>
      <c r="M36" s="24"/>
    </row>
    <row r="37" spans="1:13" s="27" customFormat="1" ht="18.75" customHeight="1">
      <c r="A37" s="24"/>
      <c r="B37" s="30">
        <v>5</v>
      </c>
      <c r="C37" s="51" t="s">
        <v>77</v>
      </c>
      <c r="D37" s="51"/>
      <c r="E37" s="51"/>
      <c r="F37" s="51"/>
      <c r="G37" s="51"/>
      <c r="H37" s="43">
        <v>53330</v>
      </c>
      <c r="I37" s="43"/>
      <c r="J37" s="43"/>
      <c r="K37" s="37">
        <v>0</v>
      </c>
      <c r="L37" s="37">
        <f t="shared" si="0"/>
        <v>53330</v>
      </c>
      <c r="M37" s="24"/>
    </row>
    <row r="38" spans="1:13" s="27" customFormat="1" ht="18.75" customHeight="1">
      <c r="A38" s="24"/>
      <c r="B38" s="30">
        <v>6</v>
      </c>
      <c r="C38" s="51" t="s">
        <v>90</v>
      </c>
      <c r="D38" s="51"/>
      <c r="E38" s="51"/>
      <c r="F38" s="51"/>
      <c r="G38" s="51"/>
      <c r="H38" s="43">
        <f>1502047+580398</f>
        <v>2082445</v>
      </c>
      <c r="I38" s="43"/>
      <c r="J38" s="43"/>
      <c r="K38" s="37">
        <v>0</v>
      </c>
      <c r="L38" s="37">
        <f t="shared" si="0"/>
        <v>2082445</v>
      </c>
      <c r="M38" s="24"/>
    </row>
    <row r="39" spans="1:13" s="27" customFormat="1" ht="20.25" customHeight="1">
      <c r="A39" s="24"/>
      <c r="B39" s="30">
        <v>7</v>
      </c>
      <c r="C39" s="51" t="s">
        <v>94</v>
      </c>
      <c r="D39" s="51"/>
      <c r="E39" s="51"/>
      <c r="F39" s="51"/>
      <c r="G39" s="51"/>
      <c r="H39" s="43">
        <f>2497953+2502503</f>
        <v>5000456</v>
      </c>
      <c r="I39" s="43"/>
      <c r="J39" s="43"/>
      <c r="K39" s="37">
        <v>0</v>
      </c>
      <c r="L39" s="37">
        <f t="shared" si="0"/>
        <v>5000456</v>
      </c>
      <c r="M39" s="24"/>
    </row>
    <row r="40" spans="1:13" ht="18.75" customHeight="1">
      <c r="A40" s="1"/>
      <c r="B40" s="61" t="s">
        <v>40</v>
      </c>
      <c r="C40" s="61"/>
      <c r="D40" s="61"/>
      <c r="E40" s="61"/>
      <c r="F40" s="61"/>
      <c r="G40" s="61"/>
      <c r="H40" s="62">
        <f>SUM(H33:J39)</f>
        <v>14658428</v>
      </c>
      <c r="I40" s="62"/>
      <c r="J40" s="62"/>
      <c r="K40" s="36">
        <f>SUM(K33:K39)</f>
        <v>0</v>
      </c>
      <c r="L40" s="36">
        <f>SUM(L33:L39)</f>
        <v>14658428</v>
      </c>
      <c r="M40" s="1"/>
    </row>
    <row r="41" spans="1:13" ht="25.5" customHeight="1">
      <c r="A41" s="1"/>
      <c r="B41" s="63" t="s">
        <v>47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1"/>
    </row>
    <row r="42" spans="1:13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 t="s">
        <v>36</v>
      </c>
      <c r="M42" s="1"/>
    </row>
    <row r="43" spans="1:13" ht="33" customHeight="1">
      <c r="A43" s="1"/>
      <c r="B43" s="10" t="s">
        <v>28</v>
      </c>
      <c r="C43" s="61" t="s">
        <v>48</v>
      </c>
      <c r="D43" s="61"/>
      <c r="E43" s="61"/>
      <c r="F43" s="61"/>
      <c r="G43" s="61"/>
      <c r="H43" s="61"/>
      <c r="I43" s="61" t="s">
        <v>38</v>
      </c>
      <c r="J43" s="61"/>
      <c r="K43" s="10" t="s">
        <v>39</v>
      </c>
      <c r="L43" s="10" t="s">
        <v>40</v>
      </c>
      <c r="M43" s="1"/>
    </row>
    <row r="44" spans="1:13" ht="13.5" customHeight="1">
      <c r="A44" s="1"/>
      <c r="B44" s="12" t="s">
        <v>30</v>
      </c>
      <c r="C44" s="65" t="s">
        <v>41</v>
      </c>
      <c r="D44" s="65"/>
      <c r="E44" s="65"/>
      <c r="F44" s="65"/>
      <c r="G44" s="65"/>
      <c r="H44" s="65"/>
      <c r="I44" s="65" t="s">
        <v>42</v>
      </c>
      <c r="J44" s="65"/>
      <c r="K44" s="12" t="s">
        <v>43</v>
      </c>
      <c r="L44" s="12" t="s">
        <v>44</v>
      </c>
      <c r="M44" s="1"/>
    </row>
    <row r="45" spans="1:13" ht="46.5" customHeight="1">
      <c r="A45" s="1"/>
      <c r="B45" s="15" t="s">
        <v>30</v>
      </c>
      <c r="C45" s="84" t="s">
        <v>86</v>
      </c>
      <c r="D45" s="84"/>
      <c r="E45" s="84"/>
      <c r="F45" s="84"/>
      <c r="G45" s="84"/>
      <c r="H45" s="84"/>
      <c r="I45" s="59">
        <f>H40</f>
        <v>14658428</v>
      </c>
      <c r="J45" s="59"/>
      <c r="K45" s="13">
        <f>K40</f>
        <v>0</v>
      </c>
      <c r="L45" s="35">
        <f>L40</f>
        <v>14658428</v>
      </c>
      <c r="M45" s="1"/>
    </row>
    <row r="46" spans="1:13" ht="20.25" customHeight="1">
      <c r="A46" s="1"/>
      <c r="B46" s="10" t="s">
        <v>5</v>
      </c>
      <c r="C46" s="61" t="s">
        <v>40</v>
      </c>
      <c r="D46" s="61"/>
      <c r="E46" s="61"/>
      <c r="F46" s="61"/>
      <c r="G46" s="61"/>
      <c r="H46" s="61"/>
      <c r="I46" s="62">
        <f>I45</f>
        <v>14658428</v>
      </c>
      <c r="J46" s="62"/>
      <c r="K46" s="14">
        <f>K40</f>
        <v>0</v>
      </c>
      <c r="L46" s="36">
        <f>L45</f>
        <v>14658428</v>
      </c>
      <c r="M46" s="1"/>
    </row>
    <row r="47" spans="1:13" ht="25.5" customHeight="1">
      <c r="A47" s="1"/>
      <c r="B47" s="63" t="s">
        <v>49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1"/>
    </row>
    <row r="48" spans="1:13" ht="43.5" customHeight="1">
      <c r="A48" s="1"/>
      <c r="B48" s="10" t="s">
        <v>28</v>
      </c>
      <c r="C48" s="61" t="s">
        <v>50</v>
      </c>
      <c r="D48" s="61"/>
      <c r="E48" s="10" t="s">
        <v>51</v>
      </c>
      <c r="F48" s="61" t="s">
        <v>52</v>
      </c>
      <c r="G48" s="61"/>
      <c r="H48" s="61"/>
      <c r="I48" s="61" t="s">
        <v>38</v>
      </c>
      <c r="J48" s="61"/>
      <c r="K48" s="10" t="s">
        <v>39</v>
      </c>
      <c r="L48" s="10" t="s">
        <v>40</v>
      </c>
      <c r="M48" s="1"/>
    </row>
    <row r="49" spans="1:13" ht="13.5" customHeight="1">
      <c r="A49" s="1"/>
      <c r="B49" s="12" t="s">
        <v>30</v>
      </c>
      <c r="C49" s="65" t="s">
        <v>41</v>
      </c>
      <c r="D49" s="65"/>
      <c r="E49" s="12" t="s">
        <v>42</v>
      </c>
      <c r="F49" s="65" t="s">
        <v>43</v>
      </c>
      <c r="G49" s="65"/>
      <c r="H49" s="65"/>
      <c r="I49" s="65" t="s">
        <v>44</v>
      </c>
      <c r="J49" s="65"/>
      <c r="K49" s="12" t="s">
        <v>46</v>
      </c>
      <c r="L49" s="12" t="s">
        <v>53</v>
      </c>
      <c r="M49" s="1"/>
    </row>
    <row r="50" spans="1:13" ht="18" customHeight="1">
      <c r="A50" s="1"/>
      <c r="B50" s="16" t="s">
        <v>30</v>
      </c>
      <c r="C50" s="85" t="s">
        <v>54</v>
      </c>
      <c r="D50" s="85"/>
      <c r="E50" s="10" t="s">
        <v>5</v>
      </c>
      <c r="F50" s="61" t="s">
        <v>5</v>
      </c>
      <c r="G50" s="61"/>
      <c r="H50" s="61"/>
      <c r="I50" s="61" t="s">
        <v>5</v>
      </c>
      <c r="J50" s="61"/>
      <c r="K50" s="10" t="s">
        <v>5</v>
      </c>
      <c r="L50" s="10" t="s">
        <v>5</v>
      </c>
      <c r="M50" s="1"/>
    </row>
    <row r="51" spans="1:13" ht="17.25" customHeight="1">
      <c r="A51" s="1"/>
      <c r="B51" s="10" t="s">
        <v>5</v>
      </c>
      <c r="C51" s="84" t="s">
        <v>55</v>
      </c>
      <c r="D51" s="84"/>
      <c r="E51" s="10" t="s">
        <v>56</v>
      </c>
      <c r="F51" s="84" t="s">
        <v>67</v>
      </c>
      <c r="G51" s="84"/>
      <c r="H51" s="84"/>
      <c r="I51" s="59">
        <f aca="true" t="shared" si="1" ref="I51:I57">H33</f>
        <v>1460000</v>
      </c>
      <c r="J51" s="59"/>
      <c r="K51" s="35">
        <f aca="true" t="shared" si="2" ref="K51:K57">K33</f>
        <v>0</v>
      </c>
      <c r="L51" s="35">
        <f aca="true" t="shared" si="3" ref="L51:L57">I51+K51</f>
        <v>1460000</v>
      </c>
      <c r="M51" s="1"/>
    </row>
    <row r="52" spans="1:13" ht="16.5" customHeight="1">
      <c r="A52" s="1"/>
      <c r="B52" s="10" t="s">
        <v>5</v>
      </c>
      <c r="C52" s="84" t="s">
        <v>55</v>
      </c>
      <c r="D52" s="84"/>
      <c r="E52" s="10" t="s">
        <v>56</v>
      </c>
      <c r="F52" s="84" t="s">
        <v>67</v>
      </c>
      <c r="G52" s="84"/>
      <c r="H52" s="84"/>
      <c r="I52" s="59">
        <f t="shared" si="1"/>
        <v>5828397</v>
      </c>
      <c r="J52" s="59"/>
      <c r="K52" s="35">
        <f t="shared" si="2"/>
        <v>0</v>
      </c>
      <c r="L52" s="35">
        <f t="shared" si="3"/>
        <v>5828397</v>
      </c>
      <c r="M52" s="1"/>
    </row>
    <row r="53" spans="1:13" ht="18" customHeight="1">
      <c r="A53" s="1"/>
      <c r="B53" s="10" t="s">
        <v>5</v>
      </c>
      <c r="C53" s="84" t="s">
        <v>55</v>
      </c>
      <c r="D53" s="84"/>
      <c r="E53" s="10" t="s">
        <v>56</v>
      </c>
      <c r="F53" s="84" t="s">
        <v>67</v>
      </c>
      <c r="G53" s="84"/>
      <c r="H53" s="84"/>
      <c r="I53" s="59">
        <f t="shared" si="1"/>
        <v>40000</v>
      </c>
      <c r="J53" s="59"/>
      <c r="K53" s="35">
        <f t="shared" si="2"/>
        <v>0</v>
      </c>
      <c r="L53" s="35">
        <f t="shared" si="3"/>
        <v>40000</v>
      </c>
      <c r="M53" s="1"/>
    </row>
    <row r="54" spans="1:13" s="27" customFormat="1" ht="31.5" customHeight="1">
      <c r="A54" s="24"/>
      <c r="B54" s="30"/>
      <c r="C54" s="51" t="s">
        <v>55</v>
      </c>
      <c r="D54" s="51"/>
      <c r="E54" s="30" t="s">
        <v>56</v>
      </c>
      <c r="F54" s="52" t="s">
        <v>78</v>
      </c>
      <c r="G54" s="60"/>
      <c r="H54" s="53"/>
      <c r="I54" s="43">
        <f t="shared" si="1"/>
        <v>193800</v>
      </c>
      <c r="J54" s="43"/>
      <c r="K54" s="37">
        <f t="shared" si="2"/>
        <v>0</v>
      </c>
      <c r="L54" s="37">
        <f t="shared" si="3"/>
        <v>193800</v>
      </c>
      <c r="M54" s="24"/>
    </row>
    <row r="55" spans="1:13" s="27" customFormat="1" ht="34.5" customHeight="1">
      <c r="A55" s="24"/>
      <c r="B55" s="30"/>
      <c r="C55" s="51" t="s">
        <v>55</v>
      </c>
      <c r="D55" s="51"/>
      <c r="E55" s="30" t="s">
        <v>56</v>
      </c>
      <c r="F55" s="52" t="s">
        <v>78</v>
      </c>
      <c r="G55" s="60"/>
      <c r="H55" s="53"/>
      <c r="I55" s="43">
        <f t="shared" si="1"/>
        <v>53330</v>
      </c>
      <c r="J55" s="43"/>
      <c r="K55" s="37">
        <f t="shared" si="2"/>
        <v>0</v>
      </c>
      <c r="L55" s="37">
        <f t="shared" si="3"/>
        <v>53330</v>
      </c>
      <c r="M55" s="24"/>
    </row>
    <row r="56" spans="1:13" s="27" customFormat="1" ht="34.5" customHeight="1">
      <c r="A56" s="24"/>
      <c r="B56" s="30"/>
      <c r="C56" s="51" t="s">
        <v>55</v>
      </c>
      <c r="D56" s="51"/>
      <c r="E56" s="30" t="s">
        <v>56</v>
      </c>
      <c r="F56" s="52" t="s">
        <v>78</v>
      </c>
      <c r="G56" s="60"/>
      <c r="H56" s="53"/>
      <c r="I56" s="43">
        <f t="shared" si="1"/>
        <v>2082445</v>
      </c>
      <c r="J56" s="43"/>
      <c r="K56" s="37">
        <f t="shared" si="2"/>
        <v>0</v>
      </c>
      <c r="L56" s="37">
        <f t="shared" si="3"/>
        <v>2082445</v>
      </c>
      <c r="M56" s="24"/>
    </row>
    <row r="57" spans="1:13" s="27" customFormat="1" ht="34.5" customHeight="1">
      <c r="A57" s="24"/>
      <c r="B57" s="30"/>
      <c r="C57" s="51" t="s">
        <v>55</v>
      </c>
      <c r="D57" s="51"/>
      <c r="E57" s="30" t="s">
        <v>56</v>
      </c>
      <c r="F57" s="52" t="s">
        <v>78</v>
      </c>
      <c r="G57" s="60"/>
      <c r="H57" s="53"/>
      <c r="I57" s="43">
        <f t="shared" si="1"/>
        <v>5000456</v>
      </c>
      <c r="J57" s="43"/>
      <c r="K57" s="37">
        <f t="shared" si="2"/>
        <v>0</v>
      </c>
      <c r="L57" s="37">
        <f t="shared" si="3"/>
        <v>5000456</v>
      </c>
      <c r="M57" s="24"/>
    </row>
    <row r="58" spans="1:13" s="27" customFormat="1" ht="19.5" customHeight="1">
      <c r="A58" s="24"/>
      <c r="B58" s="28" t="s">
        <v>41</v>
      </c>
      <c r="C58" s="88" t="s">
        <v>57</v>
      </c>
      <c r="D58" s="88"/>
      <c r="E58" s="30" t="s">
        <v>5</v>
      </c>
      <c r="F58" s="86" t="s">
        <v>5</v>
      </c>
      <c r="G58" s="86"/>
      <c r="H58" s="86"/>
      <c r="I58" s="87" t="s">
        <v>5</v>
      </c>
      <c r="J58" s="87"/>
      <c r="K58" s="38" t="s">
        <v>5</v>
      </c>
      <c r="L58" s="38" t="s">
        <v>5</v>
      </c>
      <c r="M58" s="24"/>
    </row>
    <row r="59" spans="1:13" s="27" customFormat="1" ht="24" customHeight="1">
      <c r="A59" s="24"/>
      <c r="B59" s="30" t="s">
        <v>5</v>
      </c>
      <c r="C59" s="51" t="s">
        <v>68</v>
      </c>
      <c r="D59" s="51"/>
      <c r="E59" s="30" t="s">
        <v>69</v>
      </c>
      <c r="F59" s="51" t="s">
        <v>67</v>
      </c>
      <c r="G59" s="51"/>
      <c r="H59" s="51"/>
      <c r="I59" s="89">
        <v>37</v>
      </c>
      <c r="J59" s="89"/>
      <c r="K59" s="37">
        <v>0</v>
      </c>
      <c r="L59" s="37">
        <f aca="true" t="shared" si="4" ref="L59:L65">I59+K59</f>
        <v>37</v>
      </c>
      <c r="M59" s="24"/>
    </row>
    <row r="60" spans="1:13" s="27" customFormat="1" ht="24" customHeight="1">
      <c r="A60" s="24"/>
      <c r="B60" s="30" t="s">
        <v>5</v>
      </c>
      <c r="C60" s="51" t="s">
        <v>97</v>
      </c>
      <c r="D60" s="51"/>
      <c r="E60" s="30" t="s">
        <v>69</v>
      </c>
      <c r="F60" s="51" t="s">
        <v>67</v>
      </c>
      <c r="G60" s="51"/>
      <c r="H60" s="51"/>
      <c r="I60" s="90">
        <v>8</v>
      </c>
      <c r="J60" s="90"/>
      <c r="K60" s="37">
        <v>0</v>
      </c>
      <c r="L60" s="37">
        <f t="shared" si="4"/>
        <v>8</v>
      </c>
      <c r="M60" s="24"/>
    </row>
    <row r="61" spans="1:13" s="27" customFormat="1" ht="33.75" customHeight="1">
      <c r="A61" s="24"/>
      <c r="B61" s="30" t="s">
        <v>5</v>
      </c>
      <c r="C61" s="51" t="s">
        <v>97</v>
      </c>
      <c r="D61" s="51"/>
      <c r="E61" s="30" t="s">
        <v>69</v>
      </c>
      <c r="F61" s="51" t="s">
        <v>67</v>
      </c>
      <c r="G61" s="51"/>
      <c r="H61" s="51"/>
      <c r="I61" s="43">
        <v>5</v>
      </c>
      <c r="J61" s="43"/>
      <c r="K61" s="37">
        <v>0</v>
      </c>
      <c r="L61" s="37">
        <f t="shared" si="4"/>
        <v>5</v>
      </c>
      <c r="M61" s="24"/>
    </row>
    <row r="62" spans="1:13" s="27" customFormat="1" ht="33" customHeight="1">
      <c r="A62" s="24"/>
      <c r="B62" s="30"/>
      <c r="C62" s="51" t="s">
        <v>81</v>
      </c>
      <c r="D62" s="51"/>
      <c r="E62" s="30" t="s">
        <v>69</v>
      </c>
      <c r="F62" s="51" t="s">
        <v>78</v>
      </c>
      <c r="G62" s="51"/>
      <c r="H62" s="51"/>
      <c r="I62" s="54">
        <v>34</v>
      </c>
      <c r="J62" s="55"/>
      <c r="K62" s="37">
        <v>0</v>
      </c>
      <c r="L62" s="37">
        <f t="shared" si="4"/>
        <v>34</v>
      </c>
      <c r="M62" s="24"/>
    </row>
    <row r="63" spans="1:13" s="27" customFormat="1" ht="33" customHeight="1">
      <c r="A63" s="24"/>
      <c r="B63" s="30"/>
      <c r="C63" s="52" t="s">
        <v>82</v>
      </c>
      <c r="D63" s="53"/>
      <c r="E63" s="30" t="s">
        <v>69</v>
      </c>
      <c r="F63" s="51" t="s">
        <v>78</v>
      </c>
      <c r="G63" s="51"/>
      <c r="H63" s="51"/>
      <c r="I63" s="54">
        <v>2</v>
      </c>
      <c r="J63" s="55"/>
      <c r="K63" s="37">
        <v>0</v>
      </c>
      <c r="L63" s="37">
        <f t="shared" si="4"/>
        <v>2</v>
      </c>
      <c r="M63" s="24"/>
    </row>
    <row r="64" spans="1:13" s="27" customFormat="1" ht="32.25" customHeight="1">
      <c r="A64" s="24"/>
      <c r="B64" s="30"/>
      <c r="C64" s="52" t="s">
        <v>91</v>
      </c>
      <c r="D64" s="53"/>
      <c r="E64" s="30" t="s">
        <v>69</v>
      </c>
      <c r="F64" s="51" t="s">
        <v>78</v>
      </c>
      <c r="G64" s="51"/>
      <c r="H64" s="51"/>
      <c r="I64" s="54">
        <v>1</v>
      </c>
      <c r="J64" s="55"/>
      <c r="K64" s="37">
        <v>0</v>
      </c>
      <c r="L64" s="37">
        <f t="shared" si="4"/>
        <v>1</v>
      </c>
      <c r="M64" s="24"/>
    </row>
    <row r="65" spans="1:13" s="27" customFormat="1" ht="33.75" customHeight="1">
      <c r="A65" s="24"/>
      <c r="B65" s="30"/>
      <c r="C65" s="52" t="s">
        <v>81</v>
      </c>
      <c r="D65" s="53"/>
      <c r="E65" s="30" t="s">
        <v>95</v>
      </c>
      <c r="F65" s="51" t="s">
        <v>78</v>
      </c>
      <c r="G65" s="51"/>
      <c r="H65" s="51"/>
      <c r="I65" s="54">
        <v>549</v>
      </c>
      <c r="J65" s="55"/>
      <c r="K65" s="37">
        <v>0</v>
      </c>
      <c r="L65" s="37">
        <f t="shared" si="4"/>
        <v>549</v>
      </c>
      <c r="M65" s="24"/>
    </row>
    <row r="66" spans="1:13" ht="17.25" customHeight="1">
      <c r="A66" s="1"/>
      <c r="B66" s="16" t="s">
        <v>42</v>
      </c>
      <c r="C66" s="85" t="s">
        <v>58</v>
      </c>
      <c r="D66" s="85"/>
      <c r="E66" s="10" t="s">
        <v>5</v>
      </c>
      <c r="F66" s="61" t="s">
        <v>5</v>
      </c>
      <c r="G66" s="61"/>
      <c r="H66" s="61"/>
      <c r="I66" s="61" t="s">
        <v>5</v>
      </c>
      <c r="J66" s="61"/>
      <c r="K66" s="10" t="s">
        <v>5</v>
      </c>
      <c r="L66" s="10" t="s">
        <v>5</v>
      </c>
      <c r="M66" s="1"/>
    </row>
    <row r="67" spans="1:13" ht="16.5" customHeight="1">
      <c r="A67" s="1"/>
      <c r="B67" s="10" t="s">
        <v>5</v>
      </c>
      <c r="C67" s="84" t="s">
        <v>70</v>
      </c>
      <c r="D67" s="84"/>
      <c r="E67" s="10" t="s">
        <v>56</v>
      </c>
      <c r="F67" s="84" t="s">
        <v>5</v>
      </c>
      <c r="G67" s="84"/>
      <c r="H67" s="84"/>
      <c r="I67" s="59">
        <f aca="true" t="shared" si="5" ref="I67:I73">ROUND(I51/I59,0)</f>
        <v>39459</v>
      </c>
      <c r="J67" s="59"/>
      <c r="K67" s="35">
        <v>0</v>
      </c>
      <c r="L67" s="35">
        <f aca="true" t="shared" si="6" ref="L67:L73">I67+K67</f>
        <v>39459</v>
      </c>
      <c r="M67" s="1"/>
    </row>
    <row r="68" spans="1:13" ht="19.5" customHeight="1">
      <c r="A68" s="1"/>
      <c r="B68" s="61" t="s">
        <v>5</v>
      </c>
      <c r="C68" s="66" t="s">
        <v>70</v>
      </c>
      <c r="D68" s="66"/>
      <c r="E68" s="17" t="s">
        <v>56</v>
      </c>
      <c r="F68" s="66" t="s">
        <v>5</v>
      </c>
      <c r="G68" s="66"/>
      <c r="H68" s="66"/>
      <c r="I68" s="59">
        <f t="shared" si="5"/>
        <v>728550</v>
      </c>
      <c r="J68" s="59"/>
      <c r="K68" s="35">
        <v>0</v>
      </c>
      <c r="L68" s="35">
        <f t="shared" si="6"/>
        <v>728550</v>
      </c>
      <c r="M68" s="1"/>
    </row>
    <row r="69" spans="1:13" ht="18" customHeight="1">
      <c r="A69" s="1"/>
      <c r="B69" s="91"/>
      <c r="C69" s="66" t="s">
        <v>70</v>
      </c>
      <c r="D69" s="66"/>
      <c r="E69" s="18" t="s">
        <v>56</v>
      </c>
      <c r="F69" s="58"/>
      <c r="G69" s="58"/>
      <c r="H69" s="58"/>
      <c r="I69" s="59">
        <f t="shared" si="5"/>
        <v>8000</v>
      </c>
      <c r="J69" s="59"/>
      <c r="K69" s="35">
        <v>0</v>
      </c>
      <c r="L69" s="35">
        <f t="shared" si="6"/>
        <v>8000</v>
      </c>
      <c r="M69" s="1"/>
    </row>
    <row r="70" spans="1:13" s="27" customFormat="1" ht="22.5" customHeight="1">
      <c r="A70" s="24"/>
      <c r="B70" s="25"/>
      <c r="C70" s="56" t="s">
        <v>79</v>
      </c>
      <c r="D70" s="56"/>
      <c r="E70" s="26" t="s">
        <v>56</v>
      </c>
      <c r="F70" s="57"/>
      <c r="G70" s="57"/>
      <c r="H70" s="57"/>
      <c r="I70" s="43">
        <f t="shared" si="5"/>
        <v>5700</v>
      </c>
      <c r="J70" s="43"/>
      <c r="K70" s="37">
        <v>0</v>
      </c>
      <c r="L70" s="37">
        <f t="shared" si="6"/>
        <v>5700</v>
      </c>
      <c r="M70" s="24"/>
    </row>
    <row r="71" spans="1:13" s="27" customFormat="1" ht="18" customHeight="1">
      <c r="A71" s="24"/>
      <c r="B71" s="25"/>
      <c r="C71" s="56" t="s">
        <v>79</v>
      </c>
      <c r="D71" s="56"/>
      <c r="E71" s="26" t="s">
        <v>56</v>
      </c>
      <c r="F71" s="57"/>
      <c r="G71" s="57"/>
      <c r="H71" s="57"/>
      <c r="I71" s="43">
        <f t="shared" si="5"/>
        <v>26665</v>
      </c>
      <c r="J71" s="43"/>
      <c r="K71" s="42">
        <v>0</v>
      </c>
      <c r="L71" s="37">
        <f t="shared" si="6"/>
        <v>26665</v>
      </c>
      <c r="M71" s="24"/>
    </row>
    <row r="72" spans="1:13" s="27" customFormat="1" ht="18" customHeight="1">
      <c r="A72" s="24"/>
      <c r="B72" s="25"/>
      <c r="C72" s="56" t="s">
        <v>93</v>
      </c>
      <c r="D72" s="56"/>
      <c r="E72" s="26" t="s">
        <v>56</v>
      </c>
      <c r="F72" s="57"/>
      <c r="G72" s="57"/>
      <c r="H72" s="57"/>
      <c r="I72" s="43">
        <f t="shared" si="5"/>
        <v>2082445</v>
      </c>
      <c r="J72" s="43"/>
      <c r="K72" s="42">
        <v>0</v>
      </c>
      <c r="L72" s="37">
        <f t="shared" si="6"/>
        <v>2082445</v>
      </c>
      <c r="M72" s="24"/>
    </row>
    <row r="73" spans="1:13" s="27" customFormat="1" ht="18" customHeight="1">
      <c r="A73" s="24"/>
      <c r="B73" s="25"/>
      <c r="C73" s="56" t="s">
        <v>79</v>
      </c>
      <c r="D73" s="56"/>
      <c r="E73" s="26" t="s">
        <v>56</v>
      </c>
      <c r="F73" s="57"/>
      <c r="G73" s="57"/>
      <c r="H73" s="57"/>
      <c r="I73" s="43">
        <f t="shared" si="5"/>
        <v>9108</v>
      </c>
      <c r="J73" s="43"/>
      <c r="K73" s="42">
        <v>0</v>
      </c>
      <c r="L73" s="37">
        <f t="shared" si="6"/>
        <v>9108</v>
      </c>
      <c r="M73" s="24"/>
    </row>
    <row r="74" spans="1:13" s="27" customFormat="1" ht="19.5" customHeight="1">
      <c r="A74" s="24"/>
      <c r="B74" s="28" t="s">
        <v>43</v>
      </c>
      <c r="C74" s="94" t="s">
        <v>59</v>
      </c>
      <c r="D74" s="94"/>
      <c r="E74" s="29" t="s">
        <v>5</v>
      </c>
      <c r="F74" s="95" t="s">
        <v>5</v>
      </c>
      <c r="G74" s="95"/>
      <c r="H74" s="95"/>
      <c r="I74" s="95" t="s">
        <v>5</v>
      </c>
      <c r="J74" s="95"/>
      <c r="K74" s="29" t="s">
        <v>5</v>
      </c>
      <c r="L74" s="29" t="s">
        <v>5</v>
      </c>
      <c r="M74" s="24"/>
    </row>
    <row r="75" spans="1:13" s="27" customFormat="1" ht="24.75" customHeight="1">
      <c r="A75" s="24"/>
      <c r="B75" s="30" t="s">
        <v>5</v>
      </c>
      <c r="C75" s="51" t="s">
        <v>73</v>
      </c>
      <c r="D75" s="51"/>
      <c r="E75" s="30" t="s">
        <v>60</v>
      </c>
      <c r="F75" s="51" t="s">
        <v>5</v>
      </c>
      <c r="G75" s="51"/>
      <c r="H75" s="51"/>
      <c r="I75" s="64">
        <v>100</v>
      </c>
      <c r="J75" s="64"/>
      <c r="K75" s="34">
        <v>0</v>
      </c>
      <c r="L75" s="34">
        <v>100</v>
      </c>
      <c r="M75" s="24"/>
    </row>
    <row r="76" spans="1:13" s="27" customFormat="1" ht="31.5" customHeight="1">
      <c r="A76" s="24"/>
      <c r="B76" s="30" t="s">
        <v>5</v>
      </c>
      <c r="C76" s="51" t="s">
        <v>73</v>
      </c>
      <c r="D76" s="51"/>
      <c r="E76" s="30" t="s">
        <v>60</v>
      </c>
      <c r="F76" s="51" t="s">
        <v>5</v>
      </c>
      <c r="G76" s="51"/>
      <c r="H76" s="51"/>
      <c r="I76" s="64">
        <v>100</v>
      </c>
      <c r="J76" s="64"/>
      <c r="K76" s="34">
        <v>0</v>
      </c>
      <c r="L76" s="34">
        <v>100</v>
      </c>
      <c r="M76" s="24"/>
    </row>
    <row r="77" spans="1:13" s="27" customFormat="1" ht="27" customHeight="1">
      <c r="A77" s="24"/>
      <c r="B77" s="31" t="s">
        <v>5</v>
      </c>
      <c r="C77" s="51" t="s">
        <v>73</v>
      </c>
      <c r="D77" s="51"/>
      <c r="E77" s="31" t="s">
        <v>60</v>
      </c>
      <c r="F77" s="96" t="s">
        <v>5</v>
      </c>
      <c r="G77" s="96"/>
      <c r="H77" s="96"/>
      <c r="I77" s="92">
        <v>100</v>
      </c>
      <c r="J77" s="92"/>
      <c r="K77" s="39">
        <v>0</v>
      </c>
      <c r="L77" s="39">
        <v>100</v>
      </c>
      <c r="M77" s="24"/>
    </row>
    <row r="78" spans="1:13" s="27" customFormat="1" ht="34.5" customHeight="1">
      <c r="A78" s="24"/>
      <c r="B78" s="32"/>
      <c r="C78" s="44" t="s">
        <v>87</v>
      </c>
      <c r="D78" s="45"/>
      <c r="E78" s="33" t="s">
        <v>60</v>
      </c>
      <c r="F78" s="46"/>
      <c r="G78" s="47"/>
      <c r="H78" s="48"/>
      <c r="I78" s="49">
        <v>100</v>
      </c>
      <c r="J78" s="50"/>
      <c r="K78" s="41">
        <v>0</v>
      </c>
      <c r="L78" s="40">
        <v>100</v>
      </c>
      <c r="M78" s="24"/>
    </row>
    <row r="79" spans="1:13" s="27" customFormat="1" ht="33.75" customHeight="1">
      <c r="A79" s="24"/>
      <c r="B79" s="32"/>
      <c r="C79" s="44" t="s">
        <v>87</v>
      </c>
      <c r="D79" s="45"/>
      <c r="E79" s="33" t="s">
        <v>60</v>
      </c>
      <c r="F79" s="46"/>
      <c r="G79" s="47"/>
      <c r="H79" s="48"/>
      <c r="I79" s="49">
        <v>100</v>
      </c>
      <c r="J79" s="50"/>
      <c r="K79" s="41">
        <v>0</v>
      </c>
      <c r="L79" s="40">
        <v>100</v>
      </c>
      <c r="M79" s="24"/>
    </row>
    <row r="80" spans="1:13" s="27" customFormat="1" ht="33.75" customHeight="1">
      <c r="A80" s="24"/>
      <c r="B80" s="32"/>
      <c r="C80" s="44" t="s">
        <v>92</v>
      </c>
      <c r="D80" s="45"/>
      <c r="E80" s="33" t="s">
        <v>60</v>
      </c>
      <c r="F80" s="46"/>
      <c r="G80" s="47"/>
      <c r="H80" s="48"/>
      <c r="I80" s="49">
        <v>100</v>
      </c>
      <c r="J80" s="50"/>
      <c r="K80" s="41">
        <v>0</v>
      </c>
      <c r="L80" s="40">
        <v>100</v>
      </c>
      <c r="M80" s="24"/>
    </row>
    <row r="81" spans="1:13" s="27" customFormat="1" ht="33.75" customHeight="1">
      <c r="A81" s="24"/>
      <c r="B81" s="32"/>
      <c r="C81" s="44" t="s">
        <v>87</v>
      </c>
      <c r="D81" s="45"/>
      <c r="E81" s="33" t="s">
        <v>60</v>
      </c>
      <c r="F81" s="46"/>
      <c r="G81" s="47"/>
      <c r="H81" s="48"/>
      <c r="I81" s="49">
        <v>100</v>
      </c>
      <c r="J81" s="50"/>
      <c r="K81" s="41">
        <v>0</v>
      </c>
      <c r="L81" s="40">
        <v>100</v>
      </c>
      <c r="M81" s="24"/>
    </row>
    <row r="82" spans="1:13" ht="13.5" customHeight="1">
      <c r="A82" s="1"/>
      <c r="B82" s="3"/>
      <c r="C82" s="3"/>
      <c r="D82" s="3"/>
      <c r="E82" s="3"/>
      <c r="F82" s="3"/>
      <c r="G82" s="3"/>
      <c r="H82" s="3"/>
      <c r="I82" s="20"/>
      <c r="J82" s="20"/>
      <c r="K82" s="19"/>
      <c r="L82" s="19"/>
      <c r="M82" s="1"/>
    </row>
    <row r="83" spans="1:13" ht="13.5" customHeight="1">
      <c r="A83" s="1"/>
      <c r="B83" s="3"/>
      <c r="C83" s="3"/>
      <c r="D83" s="3"/>
      <c r="E83" s="3"/>
      <c r="F83" s="3"/>
      <c r="G83" s="3"/>
      <c r="H83" s="3"/>
      <c r="I83" s="20"/>
      <c r="J83" s="20"/>
      <c r="K83" s="19"/>
      <c r="L83" s="19"/>
      <c r="M83" s="1"/>
    </row>
    <row r="84" spans="1:13" ht="15" customHeight="1">
      <c r="A84" s="1"/>
      <c r="B84" s="1"/>
      <c r="C84" s="76" t="s">
        <v>61</v>
      </c>
      <c r="D84" s="76"/>
      <c r="E84" s="76"/>
      <c r="F84" s="1"/>
      <c r="G84" s="1"/>
      <c r="H84" s="1"/>
      <c r="I84" s="63" t="s">
        <v>62</v>
      </c>
      <c r="J84" s="63"/>
      <c r="K84" s="63"/>
      <c r="L84" s="1"/>
      <c r="M84" s="1"/>
    </row>
    <row r="85" spans="1:13" ht="18" customHeight="1">
      <c r="A85" s="1"/>
      <c r="B85" s="1"/>
      <c r="C85" s="1"/>
      <c r="D85" s="1"/>
      <c r="E85" s="1"/>
      <c r="F85" s="8" t="s">
        <v>63</v>
      </c>
      <c r="G85" s="1"/>
      <c r="H85" s="1"/>
      <c r="I85" s="93" t="s">
        <v>64</v>
      </c>
      <c r="J85" s="93"/>
      <c r="K85" s="93"/>
      <c r="L85" s="1"/>
      <c r="M85" s="1"/>
    </row>
    <row r="86" spans="1:13" ht="13.5" customHeight="1">
      <c r="A86" s="1"/>
      <c r="B86" s="1"/>
      <c r="C86" s="77" t="s">
        <v>65</v>
      </c>
      <c r="D86" s="77"/>
      <c r="E86" s="77"/>
      <c r="F86" s="1"/>
      <c r="G86" s="1"/>
      <c r="H86" s="1"/>
      <c r="I86" s="1"/>
      <c r="J86" s="1"/>
      <c r="K86" s="1"/>
      <c r="L86" s="1"/>
      <c r="M86" s="1"/>
    </row>
    <row r="87" spans="1:13" ht="19.5" customHeight="1">
      <c r="A87" s="1"/>
      <c r="B87" s="1"/>
      <c r="C87" s="97" t="s">
        <v>98</v>
      </c>
      <c r="D87" s="97"/>
      <c r="E87" s="97"/>
      <c r="F87" s="1"/>
      <c r="G87" s="1"/>
      <c r="H87" s="1"/>
      <c r="I87" s="1"/>
      <c r="J87" s="1"/>
      <c r="K87" s="1"/>
      <c r="L87" s="1"/>
      <c r="M87" s="1"/>
    </row>
    <row r="88" spans="1:13" ht="15" customHeight="1">
      <c r="A88" s="1"/>
      <c r="B88" s="1"/>
      <c r="C88" s="76" t="s">
        <v>74</v>
      </c>
      <c r="D88" s="76"/>
      <c r="E88" s="76"/>
      <c r="F88" s="1"/>
      <c r="G88" s="1"/>
      <c r="H88" s="1"/>
      <c r="I88" s="63" t="s">
        <v>99</v>
      </c>
      <c r="J88" s="63"/>
      <c r="K88" s="63"/>
      <c r="L88" s="1"/>
      <c r="M88" s="1"/>
    </row>
    <row r="89" spans="1:13" ht="21.75" customHeight="1">
      <c r="A89" s="1"/>
      <c r="B89" s="1"/>
      <c r="C89" s="1"/>
      <c r="D89" s="1"/>
      <c r="E89" s="1"/>
      <c r="F89" s="8" t="s">
        <v>63</v>
      </c>
      <c r="G89" s="1"/>
      <c r="H89" s="1"/>
      <c r="I89" s="93" t="s">
        <v>64</v>
      </c>
      <c r="J89" s="93"/>
      <c r="K89" s="93"/>
      <c r="L89" s="1"/>
      <c r="M89" s="1"/>
    </row>
    <row r="90" spans="1:13" ht="21.75" customHeight="1">
      <c r="A90" s="1"/>
      <c r="B90" s="1"/>
      <c r="C90" s="98" t="s">
        <v>101</v>
      </c>
      <c r="D90" s="98"/>
      <c r="E90" s="98"/>
      <c r="F90" s="1"/>
      <c r="G90" s="1"/>
      <c r="H90" s="1"/>
      <c r="I90" s="1"/>
      <c r="J90" s="1"/>
      <c r="K90" s="1"/>
      <c r="L90" s="1"/>
      <c r="M90" s="1"/>
    </row>
    <row r="91" spans="1:13" ht="16.5" customHeight="1">
      <c r="A91" s="1"/>
      <c r="B91" s="1"/>
      <c r="C91" s="76" t="s">
        <v>66</v>
      </c>
      <c r="D91" s="76"/>
      <c r="E91" s="76"/>
      <c r="F91" s="1"/>
      <c r="G91" s="1"/>
      <c r="H91" s="1"/>
      <c r="I91" s="1"/>
      <c r="J91" s="1"/>
      <c r="K91" s="1"/>
      <c r="L91" s="1"/>
      <c r="M91" s="1"/>
    </row>
  </sheetData>
  <sheetProtection/>
  <mergeCells count="172">
    <mergeCell ref="I78:J78"/>
    <mergeCell ref="C91:E91"/>
    <mergeCell ref="C86:E86"/>
    <mergeCell ref="C87:E87"/>
    <mergeCell ref="C88:E88"/>
    <mergeCell ref="I88:K88"/>
    <mergeCell ref="I89:K89"/>
    <mergeCell ref="C90:E90"/>
    <mergeCell ref="C79:D79"/>
    <mergeCell ref="I77:J77"/>
    <mergeCell ref="C84:E84"/>
    <mergeCell ref="I84:K84"/>
    <mergeCell ref="I85:K85"/>
    <mergeCell ref="C74:D74"/>
    <mergeCell ref="F74:H74"/>
    <mergeCell ref="I74:J74"/>
    <mergeCell ref="C78:D78"/>
    <mergeCell ref="F78:H78"/>
    <mergeCell ref="F77:H77"/>
    <mergeCell ref="C67:D67"/>
    <mergeCell ref="F67:H67"/>
    <mergeCell ref="I67:J67"/>
    <mergeCell ref="I76:J76"/>
    <mergeCell ref="I71:J71"/>
    <mergeCell ref="C76:D76"/>
    <mergeCell ref="C70:D70"/>
    <mergeCell ref="F70:H70"/>
    <mergeCell ref="I70:J70"/>
    <mergeCell ref="F73:H73"/>
    <mergeCell ref="B68:B69"/>
    <mergeCell ref="C68:D68"/>
    <mergeCell ref="F68:H68"/>
    <mergeCell ref="I68:J68"/>
    <mergeCell ref="I61:J61"/>
    <mergeCell ref="C66:D66"/>
    <mergeCell ref="F66:H66"/>
    <mergeCell ref="I66:J66"/>
    <mergeCell ref="C62:D62"/>
    <mergeCell ref="C63:D63"/>
    <mergeCell ref="I59:J59"/>
    <mergeCell ref="C60:D60"/>
    <mergeCell ref="F60:H60"/>
    <mergeCell ref="I60:J60"/>
    <mergeCell ref="I62:J62"/>
    <mergeCell ref="F61:H61"/>
    <mergeCell ref="C59:D59"/>
    <mergeCell ref="F59:H59"/>
    <mergeCell ref="F58:H58"/>
    <mergeCell ref="I58:J58"/>
    <mergeCell ref="C54:D54"/>
    <mergeCell ref="F54:H54"/>
    <mergeCell ref="I54:J54"/>
    <mergeCell ref="C55:D55"/>
    <mergeCell ref="C57:D57"/>
    <mergeCell ref="F57:H57"/>
    <mergeCell ref="I57:J57"/>
    <mergeCell ref="C58:D58"/>
    <mergeCell ref="C52:D52"/>
    <mergeCell ref="F52:H52"/>
    <mergeCell ref="I52:J52"/>
    <mergeCell ref="C53:D53"/>
    <mergeCell ref="F53:H53"/>
    <mergeCell ref="I53:J53"/>
    <mergeCell ref="C50:D50"/>
    <mergeCell ref="F50:H50"/>
    <mergeCell ref="I50:J50"/>
    <mergeCell ref="C51:D51"/>
    <mergeCell ref="F51:H51"/>
    <mergeCell ref="I51:J51"/>
    <mergeCell ref="C48:D48"/>
    <mergeCell ref="F48:H48"/>
    <mergeCell ref="I48:J48"/>
    <mergeCell ref="C49:D49"/>
    <mergeCell ref="F49:H49"/>
    <mergeCell ref="I49:J49"/>
    <mergeCell ref="C33:G33"/>
    <mergeCell ref="H33:J33"/>
    <mergeCell ref="C34:G34"/>
    <mergeCell ref="H34:J34"/>
    <mergeCell ref="H36:J36"/>
    <mergeCell ref="I45:J45"/>
    <mergeCell ref="B40:G40"/>
    <mergeCell ref="C37:G37"/>
    <mergeCell ref="H37:J37"/>
    <mergeCell ref="C45:H45"/>
    <mergeCell ref="C28:L28"/>
    <mergeCell ref="B29:L29"/>
    <mergeCell ref="C31:G31"/>
    <mergeCell ref="H31:J31"/>
    <mergeCell ref="C32:G32"/>
    <mergeCell ref="H32:J32"/>
    <mergeCell ref="C22:L22"/>
    <mergeCell ref="C23:L23"/>
    <mergeCell ref="B24:L24"/>
    <mergeCell ref="B25:L25"/>
    <mergeCell ref="B26:L26"/>
    <mergeCell ref="C27:L27"/>
    <mergeCell ref="F16:K16"/>
    <mergeCell ref="F17:K17"/>
    <mergeCell ref="B18:L18"/>
    <mergeCell ref="B19:L19"/>
    <mergeCell ref="B20:L20"/>
    <mergeCell ref="B21:L21"/>
    <mergeCell ref="B10:L10"/>
    <mergeCell ref="B11:L11"/>
    <mergeCell ref="D12:K12"/>
    <mergeCell ref="D13:K13"/>
    <mergeCell ref="D14:K14"/>
    <mergeCell ref="D15:K15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H40:J40"/>
    <mergeCell ref="B41:L41"/>
    <mergeCell ref="C43:H43"/>
    <mergeCell ref="I43:J43"/>
    <mergeCell ref="C35:G35"/>
    <mergeCell ref="H35:J35"/>
    <mergeCell ref="C36:G36"/>
    <mergeCell ref="F75:H75"/>
    <mergeCell ref="I75:J75"/>
    <mergeCell ref="F76:H76"/>
    <mergeCell ref="C77:D77"/>
    <mergeCell ref="C73:D73"/>
    <mergeCell ref="C44:H44"/>
    <mergeCell ref="I44:J44"/>
    <mergeCell ref="F55:H55"/>
    <mergeCell ref="I55:J55"/>
    <mergeCell ref="C69:D69"/>
    <mergeCell ref="C38:G38"/>
    <mergeCell ref="H38:J38"/>
    <mergeCell ref="C39:G39"/>
    <mergeCell ref="H39:J39"/>
    <mergeCell ref="C56:D56"/>
    <mergeCell ref="F56:H56"/>
    <mergeCell ref="I56:J56"/>
    <mergeCell ref="C46:H46"/>
    <mergeCell ref="I46:J46"/>
    <mergeCell ref="B47:L47"/>
    <mergeCell ref="C64:D64"/>
    <mergeCell ref="F64:H64"/>
    <mergeCell ref="I64:J64"/>
    <mergeCell ref="C61:D61"/>
    <mergeCell ref="I63:J63"/>
    <mergeCell ref="F62:H62"/>
    <mergeCell ref="F63:H63"/>
    <mergeCell ref="C65:D65"/>
    <mergeCell ref="F65:H65"/>
    <mergeCell ref="I65:J65"/>
    <mergeCell ref="C72:D72"/>
    <mergeCell ref="F72:H72"/>
    <mergeCell ref="I72:J72"/>
    <mergeCell ref="C71:D71"/>
    <mergeCell ref="F71:H71"/>
    <mergeCell ref="F69:H69"/>
    <mergeCell ref="I69:J69"/>
    <mergeCell ref="I73:J73"/>
    <mergeCell ref="C80:D80"/>
    <mergeCell ref="F80:H80"/>
    <mergeCell ref="I80:J80"/>
    <mergeCell ref="C81:D81"/>
    <mergeCell ref="F81:H81"/>
    <mergeCell ref="I81:J81"/>
    <mergeCell ref="F79:H79"/>
    <mergeCell ref="I79:J79"/>
    <mergeCell ref="C75:D75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  <rowBreaks count="4" manualBreakCount="4">
    <brk id="19" max="11" man="1"/>
    <brk id="40" max="255" man="1"/>
    <brk id="61" max="11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JKG</cp:lastModifiedBy>
  <cp:lastPrinted>2023-07-10T10:21:57Z</cp:lastPrinted>
  <dcterms:created xsi:type="dcterms:W3CDTF">2022-08-29T12:31:38Z</dcterms:created>
  <dcterms:modified xsi:type="dcterms:W3CDTF">2023-10-26T13:56:11Z</dcterms:modified>
  <cp:category/>
  <cp:version/>
  <cp:contentType/>
  <cp:contentStatus/>
</cp:coreProperties>
</file>