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xlnm.Print_Area" localSheetId="0">'Лист1'!$B$1:$N$111</definedName>
  </definedNames>
  <calcPr fullCalcOnLoad="1"/>
</workbook>
</file>

<file path=xl/sharedStrings.xml><?xml version="1.0" encoding="utf-8"?>
<sst xmlns="http://schemas.openxmlformats.org/spreadsheetml/2006/main" count="272" uniqueCount="118">
  <si>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</si>
  <si>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</si>
  <si>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</si>
  <si>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</si>
  <si>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</si>
  <si>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</si>
  <si>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</si>
  <si>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</si>
  <si>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</si>
  <si>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</si>
  <si>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</si>
  <si>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</si>
  <si>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</si>
  <si>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1210000</t>
  </si>
  <si>
    <t>(найменування відповідального виконавця)</t>
  </si>
  <si>
    <t>3.</t>
  </si>
  <si>
    <t xml:space="preserve">  0620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</si>
  <si>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</si>
  <si>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</si>
  <si>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</si>
  <si>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</si>
  <si>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</si>
  <si>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</si>
  <si>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</si>
  <si>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</si>
  <si>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</si>
  <si>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</si>
  <si>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</si>
  <si>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</si>
  <si>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</si>
  <si>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</si>
  <si>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</si>
  <si>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</si>
  <si>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</si>
  <si>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</si>
  <si>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</si>
  <si>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</si>
  <si>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</si>
  <si>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</si>
  <si>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</si>
  <si>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</si>
  <si>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</si>
  <si>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</si>
  <si>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</si>
  <si>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</si>
  <si>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</si>
  <si>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7</t>
  </si>
  <si>
    <t>затрат</t>
  </si>
  <si>
    <t>Обсяг видатків</t>
  </si>
  <si>
    <t>грн.</t>
  </si>
  <si>
    <t>продукту</t>
  </si>
  <si>
    <t>од.</t>
  </si>
  <si>
    <t>ефективності</t>
  </si>
  <si>
    <t>якості</t>
  </si>
  <si>
    <t>відс.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</si>
  <si>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</si>
  <si>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</si>
  <si>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</si>
  <si>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</si>
  <si>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</si>
  <si>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</si>
  <si>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бюджетної програми місцевого бюджету на  2023 рік</t>
  </si>
  <si>
    <t>Первомайської міської ради</t>
  </si>
  <si>
    <t xml:space="preserve">Відділ житлово-комунального господарства </t>
  </si>
  <si>
    <t xml:space="preserve">                                                                                                                                                                  </t>
  </si>
  <si>
    <t>Інша діяльність, пов'язана з експлуатацією об'єктів житлово-комунального господарства</t>
  </si>
  <si>
    <t>Придбання системи огородження сміттєприймальних майданчиків</t>
  </si>
  <si>
    <t xml:space="preserve">Придбання тракторного самоскидного причепа вантажопідйомністю 6000 кг </t>
  </si>
  <si>
    <t>Придбання машини для прочищення труб</t>
  </si>
  <si>
    <t>лист директора КП "Жилсервіс"</t>
  </si>
  <si>
    <t>Найменування матеріалів</t>
  </si>
  <si>
    <t>Придбання тракторного самоскидного причепа вантажопідйомністю 6000 кг для вивезення вантажів з об’єктів благоустрою та доріг міста.</t>
  </si>
  <si>
    <t>Придбання машини для прочищення труб у зв’язку з необхідністю прочищення трубопроводів, що дозволить в найкоротші терміни усувати найрізноманітніші види засмічень.</t>
  </si>
  <si>
    <r>
      <rPr>
        <b/>
        <u val="single"/>
        <sz val="12"/>
        <rFont val="Times New Roman"/>
        <family val="1"/>
      </rPr>
      <t>Наказ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/ розпорядчий документ</t>
    </r>
  </si>
  <si>
    <t>Конституція України, Бюджетний Кодекс України, ЗУ "Про житлово-комунальне господарства", Наказ МФУ від 26.08.2014 №834, Бюджет Первомайської міської територіальної громади на 2023 рік, Програма економічного і соціального розвитку Первомайської міської територіальної громади на 2023 рік, Програма реформування  і розвитку житлово-комунального господарства міста  Первомайський на  2021-2025 роки, Програма поводження з відходами м Первомайський на 2019-2023 роки.</t>
  </si>
  <si>
    <t>Кількість причепів, що планується придбати</t>
  </si>
  <si>
    <t>Кількість обладнання, що планується придбати</t>
  </si>
  <si>
    <t>Забезпечення надійної та безперебойної експлуатації об'єктів житлово-комунального господарства.</t>
  </si>
  <si>
    <t>Середня вартість обладнання</t>
  </si>
  <si>
    <t>Середня вартість матеріалів</t>
  </si>
  <si>
    <t>Середня вартість причепу</t>
  </si>
  <si>
    <t>Питома вага причепу, що планується придбати до необхідної кількості</t>
  </si>
  <si>
    <t>Питома вага обладнання, що планується придбати до необхідної кількості</t>
  </si>
  <si>
    <t>Питома вага матеріалів, що планується придбати до необхідної кількості</t>
  </si>
  <si>
    <t>Середня вартість внеску</t>
  </si>
  <si>
    <t>Питома вага розміру внеску, що планується внести до необхідного</t>
  </si>
  <si>
    <t>Співфінансування проєкту-переможця обласного конкурсу проєктів місцевого та регіонального розвитку «Разом в майбутнє» у 2023 році - проєкту "Спецтехніка як фактор покращення спроможності громади в надзвичайних ституаціях"</t>
  </si>
  <si>
    <t>Забезпечення безпеки та швидкої реакції на надзвичайні ситуації на висоті</t>
  </si>
  <si>
    <t>№ з/п</t>
  </si>
  <si>
    <t>Проведення інвентарізації та виготовлення технічних паспортів на захистні споруди цивільної оборони (протирадіаційне укриття )</t>
  </si>
  <si>
    <t>Середня вартість  інвентаризації укриття</t>
  </si>
  <si>
    <t>Питома вага кількості укриттів, що планується інвентаризувати до необхідної кількості</t>
  </si>
  <si>
    <t>Придбання матеріалів для відновлення освітлення</t>
  </si>
  <si>
    <t>Кількість одиниць, що планується придбати</t>
  </si>
  <si>
    <t>Середня вартість матеріала</t>
  </si>
  <si>
    <t>Придбання запасних частин</t>
  </si>
  <si>
    <t>Придбання запасних і комплектуючих виробів для механізмів, яке пов'язане із своєчасною підготовкою спецтехніки до роботи в осіньо-зимовий період</t>
  </si>
  <si>
    <t>Кількість укриттів, що планується інвентаризувати</t>
  </si>
  <si>
    <t>Кількість запасних частин, що планується придбати</t>
  </si>
  <si>
    <t>Середня вартість запчастин</t>
  </si>
  <si>
    <t>Питома вага запчастин, що планується придбати до необхідної кількості</t>
  </si>
  <si>
    <t>Програма реформування і розвитку житлово-комунального господарства міста  Первомайський на  2021-2025 рік</t>
  </si>
  <si>
    <t>Програма економічного і соціального розвитку Первомайської міської територіальної громади на 2023 рік</t>
  </si>
  <si>
    <t>Оксана ДУДНИК</t>
  </si>
  <si>
    <t>Поточний ремонт освітлення захисних споруд протирадіаційних укриттів</t>
  </si>
  <si>
    <t xml:space="preserve">Програма створення матеріальних резервів для запобігання, ліквідації надзвичайних ситуацій техногенного і природного характеру та їх наслідків, розвитку цивільного та оперативно-рятувальної служби Первомайської міської територіальної громади на 2023-2025 роки </t>
  </si>
  <si>
    <t>Кількість споруд, що підлягають ремонту</t>
  </si>
  <si>
    <t>Середня вартість  споруди</t>
  </si>
  <si>
    <t>Питома вага кількості споруд, що планується відремонтувати до необхідної кількості</t>
  </si>
  <si>
    <t>Про затвердження Програми створення матеріальних резервів для запобігання, ліквідації надзвичайних ситуації техногенного і природного характеру та їх наслідків, розвитку цивільного захисту та оперативно-рятувальної служби Первомайської міської територіальної громади на 2023-2055 роки</t>
  </si>
  <si>
    <t>Обласний конкурс проєктів місцевого та регіонального розвитку "Разом в майбутнє"</t>
  </si>
  <si>
    <t>Придбання спецтехніки для транспортних засобів</t>
  </si>
  <si>
    <t>Кількість спецтехніки, що планується придбати</t>
  </si>
  <si>
    <t>Середня вартість спецтехніки</t>
  </si>
  <si>
    <t xml:space="preserve">Начальник фінансового управління </t>
  </si>
  <si>
    <r>
      <t xml:space="preserve">4. Обсяг бюджетних призначень/бюджетних асигнувань – </t>
    </r>
    <r>
      <rPr>
        <u val="single"/>
        <sz val="12"/>
        <color indexed="8"/>
        <rFont val="Times New Roman"/>
        <family val="1"/>
      </rPr>
      <t xml:space="preserve">4 481 552,00 </t>
    </r>
    <r>
      <rPr>
        <sz val="12"/>
        <color indexed="8"/>
        <rFont val="Times New Roman"/>
        <family val="1"/>
      </rPr>
      <t>гривень , у тому числі загального фонду – 530</t>
    </r>
    <r>
      <rPr>
        <u val="single"/>
        <sz val="12"/>
        <color indexed="8"/>
        <rFont val="Times New Roman"/>
        <family val="1"/>
      </rPr>
      <t xml:space="preserve"> 885,00</t>
    </r>
    <r>
      <rPr>
        <sz val="12"/>
        <color indexed="8"/>
        <rFont val="Times New Roman"/>
        <family val="1"/>
      </rPr>
      <t xml:space="preserve"> гривень та спеціального фонду –</t>
    </r>
    <r>
      <rPr>
        <u val="single"/>
        <sz val="12"/>
        <color indexed="8"/>
        <rFont val="Times New Roman"/>
        <family val="1"/>
      </rPr>
      <t xml:space="preserve">3 950 667,00 </t>
    </r>
    <r>
      <rPr>
        <sz val="12"/>
        <color indexed="8"/>
        <rFont val="Times New Roman"/>
        <family val="1"/>
      </rPr>
      <t>гривень .</t>
    </r>
  </si>
  <si>
    <t>__19 грудня__2023 р.  № _20___</t>
  </si>
  <si>
    <t>__19 грудня___2023 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</si>
</sst>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_);_(* \(#,##0.0\);_(* &quot;-&quot;??_);_(@_)"/>
    <numFmt numFmtId="186" formatCode="_(* #,##0_);_(* \(#,##0\);_(* &quot;-&quot;??_);_(@_)"/>
  </numFmts>
  <fonts count="51">
    <font>
      <sz val="10"/>
      <name val="Arial"/>
      <family val="0"/>
    </font>
    <font>
      <sz val="12"/>
      <color indexed="8"/>
      <name val="SansSerif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SansSerif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right" vertical="top" wrapText="1"/>
      <protection/>
    </xf>
    <xf numFmtId="4" fontId="2" fillId="0" borderId="0" xfId="0" applyNumberFormat="1" applyFont="1" applyAlignment="1">
      <alignment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Border="1" applyAlignment="1" applyProtection="1">
      <alignment horizontal="center" vertical="center" wrapText="1"/>
      <protection/>
    </xf>
    <xf numFmtId="185" fontId="5" fillId="33" borderId="11" xfId="58" applyNumberFormat="1" applyFont="1" applyFill="1" applyBorder="1" applyAlignment="1" applyProtection="1">
      <alignment horizontal="right" vertical="center" wrapText="1"/>
      <protection/>
    </xf>
    <xf numFmtId="185" fontId="5" fillId="0" borderId="11" xfId="58" applyNumberFormat="1" applyFont="1" applyBorder="1" applyAlignment="1" applyProtection="1">
      <alignment horizontal="right" vertical="center" wrapText="1"/>
      <protection/>
    </xf>
    <xf numFmtId="185" fontId="5" fillId="0" borderId="11" xfId="58" applyNumberFormat="1" applyFont="1" applyFill="1" applyBorder="1" applyAlignment="1" applyProtection="1">
      <alignment horizontal="right" vertical="center" wrapText="1"/>
      <protection/>
    </xf>
    <xf numFmtId="185" fontId="5" fillId="33" borderId="15" xfId="58" applyNumberFormat="1" applyFont="1" applyFill="1" applyBorder="1" applyAlignment="1" applyProtection="1">
      <alignment horizontal="right" vertical="center" wrapText="1"/>
      <protection/>
    </xf>
    <xf numFmtId="185" fontId="5" fillId="33" borderId="17" xfId="58" applyNumberFormat="1" applyFont="1" applyFill="1" applyBorder="1" applyAlignment="1" applyProtection="1">
      <alignment horizontal="right" vertical="center" wrapText="1"/>
      <protection/>
    </xf>
    <xf numFmtId="185" fontId="5" fillId="0" borderId="13" xfId="58" applyNumberFormat="1" applyFont="1" applyFill="1" applyBorder="1" applyAlignment="1" applyProtection="1">
      <alignment horizontal="right" vertical="center" wrapText="1"/>
      <protection/>
    </xf>
    <xf numFmtId="185" fontId="5" fillId="0" borderId="13" xfId="58" applyNumberFormat="1" applyFont="1" applyBorder="1" applyAlignment="1" applyProtection="1">
      <alignment horizontal="right" vertical="center" wrapText="1"/>
      <protection/>
    </xf>
    <xf numFmtId="186" fontId="5" fillId="0" borderId="13" xfId="58" applyNumberFormat="1" applyFont="1" applyBorder="1" applyAlignment="1" applyProtection="1">
      <alignment horizontal="right" vertical="center" wrapText="1"/>
      <protection/>
    </xf>
    <xf numFmtId="186" fontId="5" fillId="0" borderId="13" xfId="58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6" fontId="5" fillId="0" borderId="18" xfId="58" applyNumberFormat="1" applyFont="1" applyFill="1" applyBorder="1" applyAlignment="1" applyProtection="1">
      <alignment horizontal="right" vertical="center" wrapText="1"/>
      <protection/>
    </xf>
    <xf numFmtId="186" fontId="5" fillId="0" borderId="19" xfId="58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186" fontId="5" fillId="0" borderId="13" xfId="58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85" fontId="5" fillId="0" borderId="18" xfId="58" applyNumberFormat="1" applyFont="1" applyFill="1" applyBorder="1" applyAlignment="1" applyProtection="1">
      <alignment horizontal="right" vertical="center" wrapText="1"/>
      <protection/>
    </xf>
    <xf numFmtId="185" fontId="5" fillId="0" borderId="19" xfId="58" applyNumberFormat="1" applyFont="1" applyFill="1" applyBorder="1" applyAlignment="1" applyProtection="1">
      <alignment horizontal="right" vertical="center" wrapText="1"/>
      <protection/>
    </xf>
    <xf numFmtId="185" fontId="7" fillId="33" borderId="21" xfId="58" applyNumberFormat="1" applyFont="1" applyFill="1" applyBorder="1" applyAlignment="1" applyProtection="1">
      <alignment horizontal="right" vertical="center" wrapText="1"/>
      <protection/>
    </xf>
    <xf numFmtId="185" fontId="7" fillId="33" borderId="22" xfId="58" applyNumberFormat="1" applyFont="1" applyFill="1" applyBorder="1" applyAlignment="1" applyProtection="1">
      <alignment horizontal="right" vertical="center" wrapText="1"/>
      <protection/>
    </xf>
    <xf numFmtId="185" fontId="7" fillId="33" borderId="17" xfId="58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185" fontId="5" fillId="0" borderId="13" xfId="58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85" fontId="5" fillId="33" borderId="11" xfId="58" applyNumberFormat="1" applyFont="1" applyFill="1" applyBorder="1" applyAlignment="1" applyProtection="1">
      <alignment horizontal="right" vertical="center" wrapText="1"/>
      <protection/>
    </xf>
    <xf numFmtId="185" fontId="5" fillId="33" borderId="21" xfId="58" applyNumberFormat="1" applyFont="1" applyFill="1" applyBorder="1" applyAlignment="1" applyProtection="1">
      <alignment horizontal="right" vertical="center" wrapText="1"/>
      <protection/>
    </xf>
    <xf numFmtId="185" fontId="5" fillId="33" borderId="22" xfId="58" applyNumberFormat="1" applyFont="1" applyFill="1" applyBorder="1" applyAlignment="1" applyProtection="1">
      <alignment horizontal="right" vertical="center" wrapText="1"/>
      <protection/>
    </xf>
    <xf numFmtId="185" fontId="5" fillId="33" borderId="17" xfId="58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5" fontId="5" fillId="33" borderId="15" xfId="58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85" fontId="7" fillId="33" borderId="11" xfId="58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20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185" fontId="5" fillId="33" borderId="15" xfId="58" applyNumberFormat="1" applyFont="1" applyFill="1" applyBorder="1" applyAlignment="1" applyProtection="1">
      <alignment horizontal="center" vertical="center" wrapText="1"/>
      <protection/>
    </xf>
    <xf numFmtId="185" fontId="5" fillId="33" borderId="17" xfId="58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5" fontId="5" fillId="0" borderId="13" xfId="58" applyNumberFormat="1" applyFont="1" applyBorder="1" applyAlignment="1" applyProtection="1">
      <alignment horizontal="right" vertical="center" wrapText="1"/>
      <protection/>
    </xf>
    <xf numFmtId="186" fontId="5" fillId="0" borderId="13" xfId="58" applyNumberFormat="1" applyFont="1" applyBorder="1" applyAlignment="1" applyProtection="1">
      <alignment horizontal="righ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80" fontId="3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90" zoomScaleSheetLayoutView="90" zoomScalePageLayoutView="0" workbookViewId="0" topLeftCell="B98">
      <selection activeCell="C110" sqref="C110:E110"/>
    </sheetView>
  </sheetViews>
  <sheetFormatPr defaultColWidth="9.140625" defaultRowHeight="18" customHeight="1"/>
  <cols>
    <col min="1" max="1" width="8.8515625" style="2" hidden="1" customWidth="1"/>
    <col min="2" max="2" width="5.7109375" style="2" customWidth="1"/>
    <col min="3" max="3" width="21.421875" style="2" customWidth="1"/>
    <col min="4" max="4" width="28.00390625" style="2" customWidth="1"/>
    <col min="5" max="5" width="15.7109375" style="2" customWidth="1"/>
    <col min="6" max="6" width="12.421875" style="2" customWidth="1"/>
    <col min="7" max="7" width="2.7109375" style="2" customWidth="1"/>
    <col min="8" max="8" width="4.00390625" style="2" customWidth="1"/>
    <col min="9" max="9" width="7.57421875" style="2" customWidth="1"/>
    <col min="10" max="10" width="5.140625" style="2" customWidth="1"/>
    <col min="11" max="11" width="15.140625" style="2" customWidth="1"/>
    <col min="12" max="12" width="18.00390625" style="2" customWidth="1"/>
    <col min="13" max="14" width="8.8515625" style="2" hidden="1" customWidth="1"/>
    <col min="15" max="16" width="9.140625" style="2" customWidth="1"/>
    <col min="17" max="17" width="14.7109375" style="2" bestFit="1" customWidth="1"/>
    <col min="18" max="16384" width="9.140625" style="2" customWidth="1"/>
  </cols>
  <sheetData>
    <row r="1" spans="1:13" ht="18" customHeight="1">
      <c r="A1" s="1"/>
      <c r="B1" s="1" t="s">
        <v>64</v>
      </c>
      <c r="C1" s="1"/>
      <c r="D1" s="1"/>
      <c r="E1" s="1"/>
      <c r="F1" s="1"/>
      <c r="G1" s="89" t="s">
        <v>0</v>
      </c>
      <c r="H1" s="89"/>
      <c r="I1" s="89"/>
      <c r="J1" s="89"/>
      <c r="K1" s="89"/>
      <c r="L1" s="89"/>
      <c r="M1" s="1"/>
    </row>
    <row r="2" spans="1:13" ht="18" customHeight="1">
      <c r="A2" s="1"/>
      <c r="B2" s="1"/>
      <c r="C2" s="1"/>
      <c r="D2" s="1"/>
      <c r="E2" s="1"/>
      <c r="F2" s="1"/>
      <c r="G2" s="90" t="s">
        <v>73</v>
      </c>
      <c r="H2" s="90"/>
      <c r="I2" s="90"/>
      <c r="J2" s="90"/>
      <c r="K2" s="90"/>
      <c r="L2" s="90"/>
      <c r="M2" s="1"/>
    </row>
    <row r="3" spans="1:13" ht="19.5" customHeight="1">
      <c r="A3" s="1"/>
      <c r="B3" s="1"/>
      <c r="C3" s="1"/>
      <c r="D3" s="1"/>
      <c r="E3" s="1"/>
      <c r="F3" s="1"/>
      <c r="G3" s="91" t="s">
        <v>63</v>
      </c>
      <c r="H3" s="91"/>
      <c r="I3" s="91"/>
      <c r="J3" s="91"/>
      <c r="K3" s="91"/>
      <c r="L3" s="91"/>
      <c r="M3" s="1"/>
    </row>
    <row r="4" spans="1:13" ht="15" customHeight="1">
      <c r="A4" s="1"/>
      <c r="B4" s="1"/>
      <c r="C4" s="1"/>
      <c r="D4" s="1"/>
      <c r="E4" s="1"/>
      <c r="F4" s="1"/>
      <c r="G4" s="92" t="s">
        <v>2</v>
      </c>
      <c r="H4" s="92"/>
      <c r="I4" s="92"/>
      <c r="J4" s="92"/>
      <c r="K4" s="92"/>
      <c r="L4" s="92"/>
      <c r="M4" s="1"/>
    </row>
    <row r="5" spans="1:13" ht="18" customHeight="1">
      <c r="A5" s="1"/>
      <c r="B5" s="1"/>
      <c r="C5" s="1"/>
      <c r="D5" s="1"/>
      <c r="E5" s="1"/>
      <c r="F5" s="1"/>
      <c r="G5" s="91" t="s">
        <v>62</v>
      </c>
      <c r="H5" s="91"/>
      <c r="I5" s="91"/>
      <c r="J5" s="91"/>
      <c r="K5" s="91"/>
      <c r="L5" s="91"/>
      <c r="M5" s="1"/>
    </row>
    <row r="6" spans="1:13" ht="15" customHeight="1">
      <c r="A6" s="1"/>
      <c r="B6" s="1"/>
      <c r="C6" s="1"/>
      <c r="D6" s="1"/>
      <c r="E6" s="1"/>
      <c r="F6" s="1"/>
      <c r="G6" s="92" t="s">
        <v>4</v>
      </c>
      <c r="H6" s="92"/>
      <c r="I6" s="92"/>
      <c r="J6" s="92"/>
      <c r="K6" s="92"/>
      <c r="L6" s="92"/>
      <c r="M6" s="1"/>
    </row>
    <row r="7" spans="1:13" ht="18" customHeight="1">
      <c r="A7" s="1"/>
      <c r="B7" s="1"/>
      <c r="C7" s="1"/>
      <c r="D7" s="1"/>
      <c r="E7" s="1"/>
      <c r="F7" s="1"/>
      <c r="G7" s="93" t="s">
        <v>116</v>
      </c>
      <c r="H7" s="93"/>
      <c r="I7" s="93"/>
      <c r="J7" s="93"/>
      <c r="K7" s="93"/>
      <c r="L7" s="93"/>
      <c r="M7" s="1"/>
    </row>
    <row r="8" spans="1:13" s="30" customFormat="1" ht="18" customHeight="1">
      <c r="A8" s="28"/>
      <c r="B8" s="28"/>
      <c r="C8" s="28"/>
      <c r="D8" s="28"/>
      <c r="E8" s="28"/>
      <c r="F8" s="28"/>
      <c r="G8" s="29"/>
      <c r="H8" s="29"/>
      <c r="I8" s="29"/>
      <c r="J8" s="29"/>
      <c r="K8" s="29"/>
      <c r="L8" s="29"/>
      <c r="M8" s="28"/>
    </row>
    <row r="9" spans="1:13" ht="18" customHeight="1">
      <c r="A9" s="1"/>
      <c r="B9" s="94" t="s">
        <v>5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1"/>
    </row>
    <row r="10" spans="1:13" ht="18" customHeight="1">
      <c r="A10" s="1"/>
      <c r="B10" s="95" t="s">
        <v>61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"/>
    </row>
    <row r="11" spans="1:13" ht="18" customHeight="1">
      <c r="A11" s="1"/>
      <c r="B11" s="5" t="s">
        <v>6</v>
      </c>
      <c r="C11" s="7" t="s">
        <v>7</v>
      </c>
      <c r="D11" s="64" t="s">
        <v>1</v>
      </c>
      <c r="E11" s="64"/>
      <c r="F11" s="64"/>
      <c r="G11" s="64"/>
      <c r="H11" s="64"/>
      <c r="I11" s="64"/>
      <c r="J11" s="64"/>
      <c r="K11" s="64"/>
      <c r="L11" s="4" t="s">
        <v>8</v>
      </c>
      <c r="M11" s="1"/>
    </row>
    <row r="12" spans="1:13" ht="38.25" customHeight="1">
      <c r="A12" s="1"/>
      <c r="B12" s="1"/>
      <c r="C12" s="31" t="s">
        <v>9</v>
      </c>
      <c r="D12" s="96" t="s">
        <v>10</v>
      </c>
      <c r="E12" s="96"/>
      <c r="F12" s="96"/>
      <c r="G12" s="96"/>
      <c r="H12" s="96"/>
      <c r="I12" s="96"/>
      <c r="J12" s="96"/>
      <c r="K12" s="96"/>
      <c r="L12" s="32" t="s">
        <v>11</v>
      </c>
      <c r="M12" s="1"/>
    </row>
    <row r="13" spans="1:13" ht="24" customHeight="1">
      <c r="A13" s="1"/>
      <c r="B13" s="5" t="s">
        <v>12</v>
      </c>
      <c r="C13" s="7" t="s">
        <v>13</v>
      </c>
      <c r="D13" s="64" t="s">
        <v>1</v>
      </c>
      <c r="E13" s="64"/>
      <c r="F13" s="64"/>
      <c r="G13" s="64"/>
      <c r="H13" s="64"/>
      <c r="I13" s="64"/>
      <c r="J13" s="64"/>
      <c r="K13" s="64"/>
      <c r="L13" s="4" t="s">
        <v>8</v>
      </c>
      <c r="M13" s="1"/>
    </row>
    <row r="14" spans="1:13" ht="37.5" customHeight="1">
      <c r="A14" s="1"/>
      <c r="B14" s="1"/>
      <c r="C14" s="31" t="s">
        <v>9</v>
      </c>
      <c r="D14" s="96" t="s">
        <v>14</v>
      </c>
      <c r="E14" s="96"/>
      <c r="F14" s="96"/>
      <c r="G14" s="96"/>
      <c r="H14" s="96"/>
      <c r="I14" s="96"/>
      <c r="J14" s="96"/>
      <c r="K14" s="96"/>
      <c r="L14" s="32" t="s">
        <v>11</v>
      </c>
      <c r="M14" s="1"/>
    </row>
    <row r="15" spans="1:13" ht="45.75" customHeight="1">
      <c r="A15" s="1"/>
      <c r="B15" s="8" t="s">
        <v>15</v>
      </c>
      <c r="C15" s="6">
        <v>1216017</v>
      </c>
      <c r="D15" s="3">
        <v>6017</v>
      </c>
      <c r="E15" s="20" t="s">
        <v>16</v>
      </c>
      <c r="F15" s="97" t="s">
        <v>65</v>
      </c>
      <c r="G15" s="97"/>
      <c r="H15" s="97"/>
      <c r="I15" s="97"/>
      <c r="J15" s="97"/>
      <c r="K15" s="97"/>
      <c r="L15" s="3">
        <v>2054700000</v>
      </c>
      <c r="M15" s="1"/>
    </row>
    <row r="16" spans="1:13" ht="47.25" customHeight="1">
      <c r="A16" s="1"/>
      <c r="B16" s="1"/>
      <c r="C16" s="33" t="s">
        <v>9</v>
      </c>
      <c r="D16" s="33" t="s">
        <v>17</v>
      </c>
      <c r="E16" s="33" t="s">
        <v>18</v>
      </c>
      <c r="F16" s="98" t="s">
        <v>19</v>
      </c>
      <c r="G16" s="98"/>
      <c r="H16" s="98"/>
      <c r="I16" s="98"/>
      <c r="J16" s="98"/>
      <c r="K16" s="98"/>
      <c r="L16" s="33" t="s">
        <v>20</v>
      </c>
      <c r="M16" s="1"/>
    </row>
    <row r="17" spans="1:13" ht="33" customHeight="1">
      <c r="A17" s="1"/>
      <c r="B17" s="97" t="s">
        <v>115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"/>
    </row>
    <row r="18" spans="1:13" ht="18" customHeight="1">
      <c r="A18" s="1"/>
      <c r="B18" s="90" t="s">
        <v>21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"/>
    </row>
    <row r="19" spans="1:13" ht="63" customHeight="1">
      <c r="A19" s="1"/>
      <c r="B19" s="99" t="s">
        <v>74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"/>
    </row>
    <row r="20" spans="1:13" ht="18" customHeight="1">
      <c r="A20" s="1"/>
      <c r="B20" s="64" t="s">
        <v>22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1"/>
    </row>
    <row r="21" spans="1:13" ht="30" customHeight="1">
      <c r="A21" s="1"/>
      <c r="B21" s="9" t="s">
        <v>23</v>
      </c>
      <c r="C21" s="65" t="s">
        <v>24</v>
      </c>
      <c r="D21" s="65"/>
      <c r="E21" s="65"/>
      <c r="F21" s="65"/>
      <c r="G21" s="65"/>
      <c r="H21" s="65"/>
      <c r="I21" s="65"/>
      <c r="J21" s="65"/>
      <c r="K21" s="65"/>
      <c r="L21" s="65"/>
      <c r="M21" s="1"/>
    </row>
    <row r="22" spans="1:13" ht="18" customHeight="1">
      <c r="A22" s="1"/>
      <c r="B22" s="9" t="s">
        <v>25</v>
      </c>
      <c r="C22" s="66" t="s">
        <v>65</v>
      </c>
      <c r="D22" s="66"/>
      <c r="E22" s="66"/>
      <c r="F22" s="66"/>
      <c r="G22" s="66"/>
      <c r="H22" s="66"/>
      <c r="I22" s="66"/>
      <c r="J22" s="66"/>
      <c r="K22" s="66"/>
      <c r="L22" s="66"/>
      <c r="M22" s="1"/>
    </row>
    <row r="23" spans="1:13" ht="18" customHeight="1">
      <c r="A23" s="1"/>
      <c r="B23" s="64" t="s">
        <v>26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1"/>
    </row>
    <row r="24" spans="1:13" ht="18" customHeight="1">
      <c r="A24" s="1"/>
      <c r="B24" s="64" t="s">
        <v>77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"/>
    </row>
    <row r="25" spans="1:13" ht="18" customHeight="1">
      <c r="A25" s="1"/>
      <c r="B25" s="64" t="s">
        <v>27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"/>
    </row>
    <row r="26" spans="1:13" ht="28.5" customHeight="1">
      <c r="A26" s="1"/>
      <c r="B26" s="9" t="s">
        <v>23</v>
      </c>
      <c r="C26" s="65" t="s">
        <v>28</v>
      </c>
      <c r="D26" s="65"/>
      <c r="E26" s="65"/>
      <c r="F26" s="65"/>
      <c r="G26" s="65"/>
      <c r="H26" s="65"/>
      <c r="I26" s="65"/>
      <c r="J26" s="65"/>
      <c r="K26" s="65"/>
      <c r="L26" s="65"/>
      <c r="M26" s="1"/>
    </row>
    <row r="27" spans="1:13" ht="18" customHeight="1">
      <c r="A27" s="1"/>
      <c r="B27" s="9" t="s">
        <v>25</v>
      </c>
      <c r="C27" s="100" t="s">
        <v>66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"/>
    </row>
    <row r="28" spans="1:13" ht="32.25" customHeight="1">
      <c r="A28" s="1"/>
      <c r="B28" s="9" t="s">
        <v>29</v>
      </c>
      <c r="C28" s="100" t="s">
        <v>71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"/>
    </row>
    <row r="29" spans="1:13" ht="31.5" customHeight="1">
      <c r="A29" s="1"/>
      <c r="B29" s="9" t="s">
        <v>36</v>
      </c>
      <c r="C29" s="100" t="s">
        <v>72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"/>
    </row>
    <row r="30" spans="1:13" s="24" customFormat="1" ht="36" customHeight="1">
      <c r="A30" s="21"/>
      <c r="B30" s="26" t="s">
        <v>37</v>
      </c>
      <c r="C30" s="104" t="s">
        <v>86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21"/>
    </row>
    <row r="31" spans="1:13" s="24" customFormat="1" ht="31.5" customHeight="1">
      <c r="A31" s="21"/>
      <c r="B31" s="26">
        <v>5</v>
      </c>
      <c r="C31" s="105" t="s">
        <v>96</v>
      </c>
      <c r="D31" s="106"/>
      <c r="E31" s="106"/>
      <c r="F31" s="106"/>
      <c r="G31" s="106"/>
      <c r="H31" s="106"/>
      <c r="I31" s="106"/>
      <c r="J31" s="106"/>
      <c r="K31" s="106"/>
      <c r="L31" s="107"/>
      <c r="M31" s="21"/>
    </row>
    <row r="32" spans="1:13" s="24" customFormat="1" ht="19.5" customHeight="1">
      <c r="A32" s="21"/>
      <c r="B32" s="26">
        <v>6</v>
      </c>
      <c r="C32" s="104" t="s">
        <v>87</v>
      </c>
      <c r="D32" s="104"/>
      <c r="E32" s="104"/>
      <c r="F32" s="104"/>
      <c r="G32" s="104"/>
      <c r="H32" s="104"/>
      <c r="I32" s="104"/>
      <c r="J32" s="104"/>
      <c r="K32" s="104"/>
      <c r="L32" s="104"/>
      <c r="M32" s="21"/>
    </row>
    <row r="33" spans="1:13" s="24" customFormat="1" ht="19.5" customHeight="1">
      <c r="A33" s="21"/>
      <c r="B33" s="26">
        <v>7</v>
      </c>
      <c r="C33" s="123" t="s">
        <v>104</v>
      </c>
      <c r="D33" s="123"/>
      <c r="E33" s="123"/>
      <c r="F33" s="123"/>
      <c r="G33" s="123"/>
      <c r="H33" s="123"/>
      <c r="I33" s="123"/>
      <c r="J33" s="123"/>
      <c r="K33" s="123"/>
      <c r="L33" s="123"/>
      <c r="M33" s="21"/>
    </row>
    <row r="34" spans="1:13" s="24" customFormat="1" ht="19.5" customHeight="1">
      <c r="A34" s="21"/>
      <c r="B34" s="38">
        <v>8</v>
      </c>
      <c r="C34" s="108" t="s">
        <v>111</v>
      </c>
      <c r="D34" s="109"/>
      <c r="E34" s="109"/>
      <c r="F34" s="109"/>
      <c r="G34" s="109"/>
      <c r="H34" s="109"/>
      <c r="I34" s="109"/>
      <c r="J34" s="109"/>
      <c r="K34" s="109"/>
      <c r="L34" s="110"/>
      <c r="M34" s="21"/>
    </row>
    <row r="35" spans="1:13" ht="25.5" customHeight="1">
      <c r="A35" s="1"/>
      <c r="B35" s="101" t="s">
        <v>30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"/>
    </row>
    <row r="36" spans="1:1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0" t="s">
        <v>31</v>
      </c>
      <c r="M36" s="1"/>
    </row>
    <row r="37" spans="1:13" ht="30.75" customHeight="1">
      <c r="A37" s="1"/>
      <c r="B37" s="9" t="s">
        <v>23</v>
      </c>
      <c r="C37" s="65" t="s">
        <v>32</v>
      </c>
      <c r="D37" s="65"/>
      <c r="E37" s="65"/>
      <c r="F37" s="65"/>
      <c r="G37" s="65"/>
      <c r="H37" s="65" t="s">
        <v>33</v>
      </c>
      <c r="I37" s="65"/>
      <c r="J37" s="65"/>
      <c r="K37" s="9" t="s">
        <v>34</v>
      </c>
      <c r="L37" s="9" t="s">
        <v>35</v>
      </c>
      <c r="M37" s="1"/>
    </row>
    <row r="38" spans="1:13" ht="12.75" customHeight="1">
      <c r="A38" s="1"/>
      <c r="B38" s="34" t="s">
        <v>25</v>
      </c>
      <c r="C38" s="103" t="s">
        <v>29</v>
      </c>
      <c r="D38" s="103"/>
      <c r="E38" s="103"/>
      <c r="F38" s="103"/>
      <c r="G38" s="103"/>
      <c r="H38" s="103" t="s">
        <v>36</v>
      </c>
      <c r="I38" s="103"/>
      <c r="J38" s="103"/>
      <c r="K38" s="34" t="s">
        <v>37</v>
      </c>
      <c r="L38" s="34" t="s">
        <v>38</v>
      </c>
      <c r="M38" s="1"/>
    </row>
    <row r="39" spans="1:13" ht="18" customHeight="1">
      <c r="A39" s="1"/>
      <c r="B39" s="9" t="s">
        <v>25</v>
      </c>
      <c r="C39" s="66" t="s">
        <v>66</v>
      </c>
      <c r="D39" s="66"/>
      <c r="E39" s="66"/>
      <c r="F39" s="66"/>
      <c r="G39" s="66"/>
      <c r="H39" s="81">
        <v>84716</v>
      </c>
      <c r="I39" s="81"/>
      <c r="J39" s="81"/>
      <c r="K39" s="40">
        <v>0</v>
      </c>
      <c r="L39" s="41">
        <f aca="true" t="shared" si="0" ref="L39:L47">H39+K39</f>
        <v>84716</v>
      </c>
      <c r="M39" s="1"/>
    </row>
    <row r="40" spans="1:13" ht="18" customHeight="1">
      <c r="A40" s="1"/>
      <c r="B40" s="9" t="s">
        <v>29</v>
      </c>
      <c r="C40" s="66" t="s">
        <v>67</v>
      </c>
      <c r="D40" s="66"/>
      <c r="E40" s="66"/>
      <c r="F40" s="66"/>
      <c r="G40" s="66"/>
      <c r="H40" s="81">
        <v>0</v>
      </c>
      <c r="I40" s="81"/>
      <c r="J40" s="81"/>
      <c r="K40" s="40">
        <v>350400</v>
      </c>
      <c r="L40" s="41">
        <f t="shared" si="0"/>
        <v>350400</v>
      </c>
      <c r="M40" s="1"/>
    </row>
    <row r="41" spans="1:13" ht="18" customHeight="1">
      <c r="A41" s="1"/>
      <c r="B41" s="9" t="s">
        <v>36</v>
      </c>
      <c r="C41" s="66" t="s">
        <v>68</v>
      </c>
      <c r="D41" s="66"/>
      <c r="E41" s="66"/>
      <c r="F41" s="66"/>
      <c r="G41" s="66"/>
      <c r="H41" s="81">
        <v>0</v>
      </c>
      <c r="I41" s="81"/>
      <c r="J41" s="81"/>
      <c r="K41" s="40">
        <v>32588</v>
      </c>
      <c r="L41" s="41">
        <f t="shared" si="0"/>
        <v>32588</v>
      </c>
      <c r="M41" s="1"/>
    </row>
    <row r="42" spans="1:13" s="24" customFormat="1" ht="47.25" customHeight="1">
      <c r="A42" s="21"/>
      <c r="B42" s="26" t="s">
        <v>37</v>
      </c>
      <c r="C42" s="80" t="s">
        <v>86</v>
      </c>
      <c r="D42" s="80"/>
      <c r="E42" s="80"/>
      <c r="F42" s="80"/>
      <c r="G42" s="80"/>
      <c r="H42" s="81">
        <v>0</v>
      </c>
      <c r="I42" s="81"/>
      <c r="J42" s="81"/>
      <c r="K42" s="40">
        <f>3585500-171000</f>
        <v>3414500</v>
      </c>
      <c r="L42" s="42">
        <f t="shared" si="0"/>
        <v>3414500</v>
      </c>
      <c r="M42" s="21"/>
    </row>
    <row r="43" spans="1:13" s="24" customFormat="1" ht="23.25" customHeight="1">
      <c r="A43" s="21"/>
      <c r="B43" s="27">
        <v>5</v>
      </c>
      <c r="C43" s="53" t="s">
        <v>92</v>
      </c>
      <c r="D43" s="67"/>
      <c r="E43" s="67"/>
      <c r="F43" s="67"/>
      <c r="G43" s="54"/>
      <c r="H43" s="82">
        <f>21627-417</f>
        <v>21210</v>
      </c>
      <c r="I43" s="83"/>
      <c r="J43" s="84"/>
      <c r="K43" s="40">
        <v>0</v>
      </c>
      <c r="L43" s="42">
        <f t="shared" si="0"/>
        <v>21210</v>
      </c>
      <c r="M43" s="21"/>
    </row>
    <row r="44" spans="1:13" s="24" customFormat="1" ht="23.25" customHeight="1">
      <c r="A44" s="21"/>
      <c r="B44" s="27">
        <v>6</v>
      </c>
      <c r="C44" s="53" t="s">
        <v>95</v>
      </c>
      <c r="D44" s="67"/>
      <c r="E44" s="67"/>
      <c r="F44" s="67"/>
      <c r="G44" s="54"/>
      <c r="H44" s="82">
        <v>384000</v>
      </c>
      <c r="I44" s="83"/>
      <c r="J44" s="84"/>
      <c r="K44" s="40">
        <v>0</v>
      </c>
      <c r="L44" s="42">
        <f t="shared" si="0"/>
        <v>384000</v>
      </c>
      <c r="M44" s="21"/>
    </row>
    <row r="45" spans="1:13" s="24" customFormat="1" ht="30.75" customHeight="1">
      <c r="A45" s="21"/>
      <c r="B45" s="27">
        <v>7</v>
      </c>
      <c r="C45" s="53" t="s">
        <v>89</v>
      </c>
      <c r="D45" s="67"/>
      <c r="E45" s="67"/>
      <c r="F45" s="67"/>
      <c r="G45" s="54"/>
      <c r="H45" s="82">
        <v>7572</v>
      </c>
      <c r="I45" s="83"/>
      <c r="J45" s="84"/>
      <c r="K45" s="40">
        <v>0</v>
      </c>
      <c r="L45" s="42">
        <f t="shared" si="0"/>
        <v>7572</v>
      </c>
      <c r="M45" s="21"/>
    </row>
    <row r="46" spans="1:13" s="24" customFormat="1" ht="22.5" customHeight="1">
      <c r="A46" s="21"/>
      <c r="B46" s="27">
        <v>8</v>
      </c>
      <c r="C46" s="53" t="s">
        <v>104</v>
      </c>
      <c r="D46" s="67"/>
      <c r="E46" s="67"/>
      <c r="F46" s="67"/>
      <c r="G46" s="54"/>
      <c r="H46" s="61">
        <v>33387</v>
      </c>
      <c r="I46" s="62"/>
      <c r="J46" s="63"/>
      <c r="K46" s="40">
        <v>0</v>
      </c>
      <c r="L46" s="42">
        <f t="shared" si="0"/>
        <v>33387</v>
      </c>
      <c r="M46" s="21"/>
    </row>
    <row r="47" spans="1:13" s="24" customFormat="1" ht="22.5" customHeight="1">
      <c r="A47" s="21"/>
      <c r="B47" s="27">
        <v>9</v>
      </c>
      <c r="C47" s="49" t="s">
        <v>111</v>
      </c>
      <c r="D47" s="49"/>
      <c r="E47" s="49"/>
      <c r="F47" s="49"/>
      <c r="G47" s="49"/>
      <c r="H47" s="61">
        <v>0</v>
      </c>
      <c r="I47" s="62"/>
      <c r="J47" s="63"/>
      <c r="K47" s="40">
        <v>153179</v>
      </c>
      <c r="L47" s="42">
        <f t="shared" si="0"/>
        <v>153179</v>
      </c>
      <c r="M47" s="21"/>
    </row>
    <row r="48" spans="1:13" ht="18" customHeight="1">
      <c r="A48" s="1"/>
      <c r="B48" s="71" t="s">
        <v>35</v>
      </c>
      <c r="C48" s="72"/>
      <c r="D48" s="72"/>
      <c r="E48" s="72"/>
      <c r="F48" s="72"/>
      <c r="G48" s="73"/>
      <c r="H48" s="74">
        <f>SUM(H39:J47)</f>
        <v>530885</v>
      </c>
      <c r="I48" s="75"/>
      <c r="J48" s="76"/>
      <c r="K48" s="25">
        <f>SUM(K39:K47)</f>
        <v>3950667</v>
      </c>
      <c r="L48" s="25">
        <f>SUM(L39:L47)</f>
        <v>4481552</v>
      </c>
      <c r="M48" s="1"/>
    </row>
    <row r="49" spans="1:13" ht="18" customHeight="1">
      <c r="A49" s="1"/>
      <c r="B49" s="64" t="s">
        <v>40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5" t="s">
        <v>31</v>
      </c>
      <c r="M50" s="1"/>
      <c r="Q50" s="36"/>
    </row>
    <row r="51" spans="1:13" ht="30" customHeight="1">
      <c r="A51" s="1"/>
      <c r="B51" s="9" t="s">
        <v>88</v>
      </c>
      <c r="C51" s="65" t="s">
        <v>41</v>
      </c>
      <c r="D51" s="65"/>
      <c r="E51" s="65"/>
      <c r="F51" s="65"/>
      <c r="G51" s="65"/>
      <c r="H51" s="65"/>
      <c r="I51" s="65" t="s">
        <v>33</v>
      </c>
      <c r="J51" s="65"/>
      <c r="K51" s="9" t="s">
        <v>34</v>
      </c>
      <c r="L51" s="9" t="s">
        <v>35</v>
      </c>
      <c r="M51" s="1"/>
    </row>
    <row r="52" spans="1:13" ht="18" customHeight="1">
      <c r="A52" s="1"/>
      <c r="B52" s="11" t="s">
        <v>25</v>
      </c>
      <c r="C52" s="87" t="s">
        <v>29</v>
      </c>
      <c r="D52" s="87"/>
      <c r="E52" s="87"/>
      <c r="F52" s="87"/>
      <c r="G52" s="87"/>
      <c r="H52" s="87"/>
      <c r="I52" s="87" t="s">
        <v>36</v>
      </c>
      <c r="J52" s="87"/>
      <c r="K52" s="11" t="s">
        <v>37</v>
      </c>
      <c r="L52" s="11" t="s">
        <v>38</v>
      </c>
      <c r="M52" s="1"/>
    </row>
    <row r="53" spans="1:17" ht="33.75" customHeight="1">
      <c r="A53" s="1"/>
      <c r="B53" s="9" t="s">
        <v>25</v>
      </c>
      <c r="C53" s="66" t="s">
        <v>101</v>
      </c>
      <c r="D53" s="66"/>
      <c r="E53" s="66"/>
      <c r="F53" s="66"/>
      <c r="G53" s="66"/>
      <c r="H53" s="66"/>
      <c r="I53" s="88">
        <f>H39+H44</f>
        <v>468716</v>
      </c>
      <c r="J53" s="88"/>
      <c r="K53" s="40">
        <f>350400+32588+1000000-171000+58199+94980</f>
        <v>1365167</v>
      </c>
      <c r="L53" s="41">
        <f>I53+K53</f>
        <v>1833883</v>
      </c>
      <c r="M53" s="1"/>
      <c r="Q53" s="36"/>
    </row>
    <row r="54" spans="1:17" ht="33" customHeight="1">
      <c r="A54" s="1"/>
      <c r="B54" s="9" t="s">
        <v>29</v>
      </c>
      <c r="C54" s="66" t="s">
        <v>102</v>
      </c>
      <c r="D54" s="66"/>
      <c r="E54" s="66"/>
      <c r="F54" s="66"/>
      <c r="G54" s="66"/>
      <c r="H54" s="66"/>
      <c r="I54" s="81">
        <f>H49</f>
        <v>0</v>
      </c>
      <c r="J54" s="81"/>
      <c r="K54" s="40">
        <f>1535500</f>
        <v>1535500</v>
      </c>
      <c r="L54" s="41">
        <f>I54+K54</f>
        <v>1535500</v>
      </c>
      <c r="M54" s="1"/>
      <c r="Q54" s="36"/>
    </row>
    <row r="55" spans="1:17" ht="69.75" customHeight="1">
      <c r="A55" s="1"/>
      <c r="B55" s="9">
        <v>3</v>
      </c>
      <c r="C55" s="68" t="s">
        <v>105</v>
      </c>
      <c r="D55" s="69"/>
      <c r="E55" s="69"/>
      <c r="F55" s="69"/>
      <c r="G55" s="69"/>
      <c r="H55" s="70"/>
      <c r="I55" s="86">
        <f>H43+H45</f>
        <v>28782</v>
      </c>
      <c r="J55" s="84"/>
      <c r="K55" s="40">
        <v>0</v>
      </c>
      <c r="L55" s="41">
        <f>I55+K55</f>
        <v>28782</v>
      </c>
      <c r="M55" s="1"/>
      <c r="Q55" s="36"/>
    </row>
    <row r="56" spans="1:17" ht="18.75" customHeight="1">
      <c r="A56" s="1"/>
      <c r="B56" s="9">
        <v>4</v>
      </c>
      <c r="C56" s="68" t="s">
        <v>110</v>
      </c>
      <c r="D56" s="69"/>
      <c r="E56" s="69"/>
      <c r="F56" s="69"/>
      <c r="G56" s="69"/>
      <c r="H56" s="70"/>
      <c r="I56" s="43"/>
      <c r="J56" s="44"/>
      <c r="K56" s="40">
        <v>1050000</v>
      </c>
      <c r="L56" s="41">
        <f>I56+K56</f>
        <v>1050000</v>
      </c>
      <c r="M56" s="1"/>
      <c r="Q56" s="36"/>
    </row>
    <row r="57" spans="1:17" ht="65.25" customHeight="1">
      <c r="A57" s="1"/>
      <c r="B57" s="9">
        <v>5</v>
      </c>
      <c r="C57" s="68" t="s">
        <v>109</v>
      </c>
      <c r="D57" s="69"/>
      <c r="E57" s="69"/>
      <c r="F57" s="69"/>
      <c r="G57" s="69"/>
      <c r="H57" s="70"/>
      <c r="I57" s="111">
        <f>H46</f>
        <v>33387</v>
      </c>
      <c r="J57" s="112"/>
      <c r="K57" s="40">
        <v>0</v>
      </c>
      <c r="L57" s="41">
        <f>I57+K57</f>
        <v>33387</v>
      </c>
      <c r="M57" s="1"/>
      <c r="Q57" s="36"/>
    </row>
    <row r="58" spans="1:13" ht="18" customHeight="1">
      <c r="A58" s="1"/>
      <c r="B58" s="9" t="s">
        <v>3</v>
      </c>
      <c r="C58" s="65" t="s">
        <v>35</v>
      </c>
      <c r="D58" s="65"/>
      <c r="E58" s="65"/>
      <c r="F58" s="65"/>
      <c r="G58" s="65"/>
      <c r="H58" s="65"/>
      <c r="I58" s="85">
        <f>SUM(I53:J57)</f>
        <v>530885</v>
      </c>
      <c r="J58" s="85"/>
      <c r="K58" s="37">
        <f>SUM(K53:K57)</f>
        <v>3950667</v>
      </c>
      <c r="L58" s="37">
        <f>SUM(L53:L57)</f>
        <v>4481552</v>
      </c>
      <c r="M58" s="1"/>
    </row>
    <row r="59" spans="1:13" ht="18" customHeight="1">
      <c r="A59" s="1"/>
      <c r="B59" s="64" t="s">
        <v>42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"/>
    </row>
    <row r="60" spans="1:13" ht="30.75" customHeight="1">
      <c r="A60" s="1"/>
      <c r="B60" s="9" t="s">
        <v>23</v>
      </c>
      <c r="C60" s="65" t="s">
        <v>43</v>
      </c>
      <c r="D60" s="65"/>
      <c r="E60" s="9" t="s">
        <v>44</v>
      </c>
      <c r="F60" s="65" t="s">
        <v>45</v>
      </c>
      <c r="G60" s="65"/>
      <c r="H60" s="65"/>
      <c r="I60" s="65" t="s">
        <v>33</v>
      </c>
      <c r="J60" s="65"/>
      <c r="K60" s="9" t="s">
        <v>34</v>
      </c>
      <c r="L60" s="9" t="s">
        <v>35</v>
      </c>
      <c r="M60" s="1"/>
    </row>
    <row r="61" spans="1:13" ht="11.25" customHeight="1">
      <c r="A61" s="1"/>
      <c r="B61" s="34" t="s">
        <v>25</v>
      </c>
      <c r="C61" s="103" t="s">
        <v>29</v>
      </c>
      <c r="D61" s="103"/>
      <c r="E61" s="34" t="s">
        <v>36</v>
      </c>
      <c r="F61" s="103" t="s">
        <v>37</v>
      </c>
      <c r="G61" s="103"/>
      <c r="H61" s="103"/>
      <c r="I61" s="103" t="s">
        <v>38</v>
      </c>
      <c r="J61" s="103"/>
      <c r="K61" s="34" t="s">
        <v>39</v>
      </c>
      <c r="L61" s="34" t="s">
        <v>46</v>
      </c>
      <c r="M61" s="1"/>
    </row>
    <row r="62" spans="1:13" ht="18" customHeight="1">
      <c r="A62" s="1"/>
      <c r="B62" s="19" t="s">
        <v>25</v>
      </c>
      <c r="C62" s="113" t="s">
        <v>47</v>
      </c>
      <c r="D62" s="113"/>
      <c r="E62" s="14" t="s">
        <v>3</v>
      </c>
      <c r="F62" s="114" t="s">
        <v>3</v>
      </c>
      <c r="G62" s="114"/>
      <c r="H62" s="114"/>
      <c r="I62" s="114" t="s">
        <v>3</v>
      </c>
      <c r="J62" s="114"/>
      <c r="K62" s="14" t="s">
        <v>3</v>
      </c>
      <c r="L62" s="14" t="s">
        <v>3</v>
      </c>
      <c r="M62" s="1"/>
    </row>
    <row r="63" spans="1:13" s="24" customFormat="1" ht="33.75" customHeight="1">
      <c r="A63" s="21"/>
      <c r="B63" s="22" t="s">
        <v>3</v>
      </c>
      <c r="C63" s="49" t="s">
        <v>48</v>
      </c>
      <c r="D63" s="49"/>
      <c r="E63" s="23" t="s">
        <v>49</v>
      </c>
      <c r="F63" s="49" t="s">
        <v>69</v>
      </c>
      <c r="G63" s="49"/>
      <c r="H63" s="49"/>
      <c r="I63" s="77">
        <f>H39</f>
        <v>84716</v>
      </c>
      <c r="J63" s="77"/>
      <c r="K63" s="45">
        <v>0</v>
      </c>
      <c r="L63" s="45">
        <f aca="true" t="shared" si="1" ref="L63:L71">I63+K63</f>
        <v>84716</v>
      </c>
      <c r="M63" s="21"/>
    </row>
    <row r="64" spans="1:13" ht="32.25" customHeight="1">
      <c r="A64" s="1"/>
      <c r="B64" s="15" t="s">
        <v>3</v>
      </c>
      <c r="C64" s="115" t="s">
        <v>48</v>
      </c>
      <c r="D64" s="115"/>
      <c r="E64" s="16" t="s">
        <v>49</v>
      </c>
      <c r="F64" s="115" t="s">
        <v>69</v>
      </c>
      <c r="G64" s="115"/>
      <c r="H64" s="115"/>
      <c r="I64" s="116">
        <v>0</v>
      </c>
      <c r="J64" s="116"/>
      <c r="K64" s="46">
        <f>K40</f>
        <v>350400</v>
      </c>
      <c r="L64" s="46">
        <f t="shared" si="1"/>
        <v>350400</v>
      </c>
      <c r="M64" s="1"/>
    </row>
    <row r="65" spans="1:13" ht="30.75" customHeight="1">
      <c r="A65" s="1"/>
      <c r="B65" s="15" t="s">
        <v>3</v>
      </c>
      <c r="C65" s="115" t="s">
        <v>48</v>
      </c>
      <c r="D65" s="115"/>
      <c r="E65" s="16" t="s">
        <v>49</v>
      </c>
      <c r="F65" s="115" t="s">
        <v>69</v>
      </c>
      <c r="G65" s="115"/>
      <c r="H65" s="115"/>
      <c r="I65" s="116">
        <v>0</v>
      </c>
      <c r="J65" s="116"/>
      <c r="K65" s="46">
        <f>K41</f>
        <v>32588</v>
      </c>
      <c r="L65" s="46">
        <f t="shared" si="1"/>
        <v>32588</v>
      </c>
      <c r="M65" s="1"/>
    </row>
    <row r="66" spans="1:13" s="24" customFormat="1" ht="30.75" customHeight="1">
      <c r="A66" s="21"/>
      <c r="B66" s="22" t="s">
        <v>3</v>
      </c>
      <c r="C66" s="49" t="s">
        <v>48</v>
      </c>
      <c r="D66" s="49"/>
      <c r="E66" s="23" t="s">
        <v>49</v>
      </c>
      <c r="F66" s="49" t="s">
        <v>69</v>
      </c>
      <c r="G66" s="49"/>
      <c r="H66" s="49"/>
      <c r="I66" s="77">
        <v>0</v>
      </c>
      <c r="J66" s="77"/>
      <c r="K66" s="45">
        <f>K42</f>
        <v>3414500</v>
      </c>
      <c r="L66" s="45">
        <f t="shared" si="1"/>
        <v>3414500</v>
      </c>
      <c r="M66" s="21"/>
    </row>
    <row r="67" spans="1:13" s="24" customFormat="1" ht="30.75" customHeight="1">
      <c r="A67" s="21"/>
      <c r="B67" s="22"/>
      <c r="C67" s="49" t="s">
        <v>48</v>
      </c>
      <c r="D67" s="49"/>
      <c r="E67" s="23" t="s">
        <v>49</v>
      </c>
      <c r="F67" s="49" t="s">
        <v>69</v>
      </c>
      <c r="G67" s="49"/>
      <c r="H67" s="49"/>
      <c r="I67" s="59">
        <v>21210</v>
      </c>
      <c r="J67" s="60"/>
      <c r="K67" s="45">
        <v>0</v>
      </c>
      <c r="L67" s="45">
        <f t="shared" si="1"/>
        <v>21210</v>
      </c>
      <c r="M67" s="21"/>
    </row>
    <row r="68" spans="1:13" s="24" customFormat="1" ht="30.75" customHeight="1">
      <c r="A68" s="21"/>
      <c r="B68" s="22"/>
      <c r="C68" s="49" t="s">
        <v>48</v>
      </c>
      <c r="D68" s="49"/>
      <c r="E68" s="23" t="s">
        <v>49</v>
      </c>
      <c r="F68" s="49" t="s">
        <v>69</v>
      </c>
      <c r="G68" s="49"/>
      <c r="H68" s="49"/>
      <c r="I68" s="59">
        <v>384000</v>
      </c>
      <c r="J68" s="60"/>
      <c r="K68" s="45">
        <v>0</v>
      </c>
      <c r="L68" s="45">
        <f t="shared" si="1"/>
        <v>384000</v>
      </c>
      <c r="M68" s="21"/>
    </row>
    <row r="69" spans="1:13" s="24" customFormat="1" ht="30.75" customHeight="1">
      <c r="A69" s="21"/>
      <c r="B69" s="22"/>
      <c r="C69" s="49" t="s">
        <v>48</v>
      </c>
      <c r="D69" s="49"/>
      <c r="E69" s="23" t="s">
        <v>49</v>
      </c>
      <c r="F69" s="49" t="s">
        <v>69</v>
      </c>
      <c r="G69" s="49"/>
      <c r="H69" s="49"/>
      <c r="I69" s="59">
        <v>7572</v>
      </c>
      <c r="J69" s="60"/>
      <c r="K69" s="45">
        <v>0</v>
      </c>
      <c r="L69" s="45">
        <f t="shared" si="1"/>
        <v>7572</v>
      </c>
      <c r="M69" s="21"/>
    </row>
    <row r="70" spans="1:13" s="24" customFormat="1" ht="30.75" customHeight="1">
      <c r="A70" s="21"/>
      <c r="B70" s="22"/>
      <c r="C70" s="49" t="s">
        <v>48</v>
      </c>
      <c r="D70" s="49"/>
      <c r="E70" s="23" t="s">
        <v>49</v>
      </c>
      <c r="F70" s="49" t="s">
        <v>69</v>
      </c>
      <c r="G70" s="49"/>
      <c r="H70" s="49"/>
      <c r="I70" s="59">
        <v>33387</v>
      </c>
      <c r="J70" s="60"/>
      <c r="K70" s="45">
        <v>0</v>
      </c>
      <c r="L70" s="45">
        <f t="shared" si="1"/>
        <v>33387</v>
      </c>
      <c r="M70" s="21"/>
    </row>
    <row r="71" spans="1:13" s="24" customFormat="1" ht="30.75" customHeight="1">
      <c r="A71" s="21"/>
      <c r="B71" s="22"/>
      <c r="C71" s="49" t="s">
        <v>48</v>
      </c>
      <c r="D71" s="49"/>
      <c r="E71" s="23" t="s">
        <v>49</v>
      </c>
      <c r="F71" s="49" t="s">
        <v>69</v>
      </c>
      <c r="G71" s="49"/>
      <c r="H71" s="49"/>
      <c r="I71" s="59">
        <v>0</v>
      </c>
      <c r="J71" s="60"/>
      <c r="K71" s="45">
        <f>58199+94980</f>
        <v>153179</v>
      </c>
      <c r="L71" s="45">
        <f t="shared" si="1"/>
        <v>153179</v>
      </c>
      <c r="M71" s="21"/>
    </row>
    <row r="72" spans="1:13" ht="18" customHeight="1">
      <c r="A72" s="1"/>
      <c r="B72" s="17" t="s">
        <v>29</v>
      </c>
      <c r="C72" s="78" t="s">
        <v>50</v>
      </c>
      <c r="D72" s="78"/>
      <c r="E72" s="18" t="s">
        <v>3</v>
      </c>
      <c r="F72" s="79" t="s">
        <v>3</v>
      </c>
      <c r="G72" s="79"/>
      <c r="H72" s="79"/>
      <c r="I72" s="79" t="s">
        <v>3</v>
      </c>
      <c r="J72" s="79"/>
      <c r="K72" s="18" t="s">
        <v>3</v>
      </c>
      <c r="L72" s="18" t="s">
        <v>3</v>
      </c>
      <c r="M72" s="1"/>
    </row>
    <row r="73" spans="1:13" s="24" customFormat="1" ht="30" customHeight="1">
      <c r="A73" s="21"/>
      <c r="B73" s="22" t="s">
        <v>3</v>
      </c>
      <c r="C73" s="49" t="s">
        <v>70</v>
      </c>
      <c r="D73" s="49"/>
      <c r="E73" s="23" t="s">
        <v>51</v>
      </c>
      <c r="F73" s="49" t="s">
        <v>69</v>
      </c>
      <c r="G73" s="49"/>
      <c r="H73" s="49"/>
      <c r="I73" s="55">
        <v>3</v>
      </c>
      <c r="J73" s="55"/>
      <c r="K73" s="48"/>
      <c r="L73" s="48">
        <f aca="true" t="shared" si="2" ref="L73:L81">I73+K73</f>
        <v>3</v>
      </c>
      <c r="M73" s="21"/>
    </row>
    <row r="74" spans="1:13" ht="31.5" customHeight="1">
      <c r="A74" s="1"/>
      <c r="B74" s="15" t="s">
        <v>3</v>
      </c>
      <c r="C74" s="115" t="s">
        <v>75</v>
      </c>
      <c r="D74" s="115"/>
      <c r="E74" s="16" t="s">
        <v>51</v>
      </c>
      <c r="F74" s="115" t="s">
        <v>69</v>
      </c>
      <c r="G74" s="115"/>
      <c r="H74" s="115"/>
      <c r="I74" s="117"/>
      <c r="J74" s="117"/>
      <c r="K74" s="47">
        <v>1</v>
      </c>
      <c r="L74" s="47">
        <f t="shared" si="2"/>
        <v>1</v>
      </c>
      <c r="M74" s="1"/>
    </row>
    <row r="75" spans="1:13" ht="32.25" customHeight="1">
      <c r="A75" s="1"/>
      <c r="B75" s="15" t="s">
        <v>3</v>
      </c>
      <c r="C75" s="115" t="s">
        <v>76</v>
      </c>
      <c r="D75" s="115"/>
      <c r="E75" s="16" t="s">
        <v>51</v>
      </c>
      <c r="F75" s="115" t="s">
        <v>69</v>
      </c>
      <c r="G75" s="115"/>
      <c r="H75" s="115"/>
      <c r="I75" s="117"/>
      <c r="J75" s="117"/>
      <c r="K75" s="47">
        <v>1</v>
      </c>
      <c r="L75" s="47">
        <f t="shared" si="2"/>
        <v>1</v>
      </c>
      <c r="M75" s="1"/>
    </row>
    <row r="76" spans="1:13" s="24" customFormat="1" ht="32.25" customHeight="1">
      <c r="A76" s="21"/>
      <c r="B76" s="22" t="s">
        <v>3</v>
      </c>
      <c r="C76" s="49" t="s">
        <v>93</v>
      </c>
      <c r="D76" s="49"/>
      <c r="E76" s="23" t="s">
        <v>51</v>
      </c>
      <c r="F76" s="49" t="s">
        <v>69</v>
      </c>
      <c r="G76" s="49"/>
      <c r="H76" s="49"/>
      <c r="I76" s="55"/>
      <c r="J76" s="55"/>
      <c r="K76" s="48">
        <v>3</v>
      </c>
      <c r="L76" s="48">
        <f t="shared" si="2"/>
        <v>3</v>
      </c>
      <c r="M76" s="21"/>
    </row>
    <row r="77" spans="1:13" s="24" customFormat="1" ht="32.25" customHeight="1">
      <c r="A77" s="21"/>
      <c r="B77" s="22"/>
      <c r="C77" s="49" t="s">
        <v>70</v>
      </c>
      <c r="D77" s="49"/>
      <c r="E77" s="23" t="s">
        <v>51</v>
      </c>
      <c r="F77" s="49" t="s">
        <v>69</v>
      </c>
      <c r="G77" s="49"/>
      <c r="H77" s="49"/>
      <c r="I77" s="51">
        <v>9</v>
      </c>
      <c r="J77" s="52"/>
      <c r="K77" s="48"/>
      <c r="L77" s="48">
        <f t="shared" si="2"/>
        <v>9</v>
      </c>
      <c r="M77" s="21"/>
    </row>
    <row r="78" spans="1:13" s="24" customFormat="1" ht="32.25" customHeight="1">
      <c r="A78" s="21"/>
      <c r="B78" s="22"/>
      <c r="C78" s="49" t="s">
        <v>98</v>
      </c>
      <c r="D78" s="49"/>
      <c r="E78" s="23" t="s">
        <v>51</v>
      </c>
      <c r="F78" s="49" t="s">
        <v>69</v>
      </c>
      <c r="G78" s="49"/>
      <c r="H78" s="49"/>
      <c r="I78" s="51">
        <v>48</v>
      </c>
      <c r="J78" s="52"/>
      <c r="K78" s="48"/>
      <c r="L78" s="48">
        <f t="shared" si="2"/>
        <v>48</v>
      </c>
      <c r="M78" s="21"/>
    </row>
    <row r="79" spans="1:13" s="24" customFormat="1" ht="32.25" customHeight="1">
      <c r="A79" s="21"/>
      <c r="B79" s="22"/>
      <c r="C79" s="53" t="s">
        <v>97</v>
      </c>
      <c r="D79" s="54"/>
      <c r="E79" s="23" t="s">
        <v>51</v>
      </c>
      <c r="F79" s="49" t="s">
        <v>69</v>
      </c>
      <c r="G79" s="49"/>
      <c r="H79" s="49"/>
      <c r="I79" s="51">
        <v>3</v>
      </c>
      <c r="J79" s="52"/>
      <c r="K79" s="48"/>
      <c r="L79" s="48">
        <f t="shared" si="2"/>
        <v>3</v>
      </c>
      <c r="M79" s="21"/>
    </row>
    <row r="80" spans="1:13" s="24" customFormat="1" ht="32.25" customHeight="1">
      <c r="A80" s="21"/>
      <c r="B80" s="22"/>
      <c r="C80" s="53" t="s">
        <v>106</v>
      </c>
      <c r="D80" s="54"/>
      <c r="E80" s="23" t="s">
        <v>51</v>
      </c>
      <c r="F80" s="49" t="s">
        <v>69</v>
      </c>
      <c r="G80" s="49"/>
      <c r="H80" s="49"/>
      <c r="I80" s="51">
        <v>12</v>
      </c>
      <c r="J80" s="52"/>
      <c r="K80" s="48"/>
      <c r="L80" s="48">
        <f t="shared" si="2"/>
        <v>12</v>
      </c>
      <c r="M80" s="21"/>
    </row>
    <row r="81" spans="1:13" s="24" customFormat="1" ht="32.25" customHeight="1">
      <c r="A81" s="21"/>
      <c r="B81" s="22"/>
      <c r="C81" s="53" t="s">
        <v>112</v>
      </c>
      <c r="D81" s="54"/>
      <c r="E81" s="23" t="s">
        <v>51</v>
      </c>
      <c r="F81" s="49" t="s">
        <v>69</v>
      </c>
      <c r="G81" s="49"/>
      <c r="H81" s="49"/>
      <c r="I81" s="55"/>
      <c r="J81" s="55"/>
      <c r="K81" s="48">
        <v>2</v>
      </c>
      <c r="L81" s="48">
        <f t="shared" si="2"/>
        <v>2</v>
      </c>
      <c r="M81" s="21"/>
    </row>
    <row r="82" spans="1:13" ht="18" customHeight="1">
      <c r="A82" s="1"/>
      <c r="B82" s="17" t="s">
        <v>36</v>
      </c>
      <c r="C82" s="78" t="s">
        <v>52</v>
      </c>
      <c r="D82" s="78"/>
      <c r="E82" s="18" t="s">
        <v>3</v>
      </c>
      <c r="F82" s="79" t="s">
        <v>3</v>
      </c>
      <c r="G82" s="79"/>
      <c r="H82" s="79"/>
      <c r="I82" s="79" t="s">
        <v>3</v>
      </c>
      <c r="J82" s="79"/>
      <c r="K82" s="18"/>
      <c r="L82" s="18" t="s">
        <v>3</v>
      </c>
      <c r="M82" s="1"/>
    </row>
    <row r="83" spans="1:13" s="24" customFormat="1" ht="18.75" customHeight="1">
      <c r="A83" s="21"/>
      <c r="B83" s="22" t="s">
        <v>3</v>
      </c>
      <c r="C83" s="49" t="s">
        <v>79</v>
      </c>
      <c r="D83" s="49"/>
      <c r="E83" s="23" t="s">
        <v>49</v>
      </c>
      <c r="F83" s="49" t="s">
        <v>3</v>
      </c>
      <c r="G83" s="49"/>
      <c r="H83" s="49"/>
      <c r="I83" s="77">
        <f>ROUND(I63/I73,0)</f>
        <v>28239</v>
      </c>
      <c r="J83" s="77"/>
      <c r="K83" s="45">
        <v>0</v>
      </c>
      <c r="L83" s="45">
        <f aca="true" t="shared" si="3" ref="L83:L91">I83+K83</f>
        <v>28239</v>
      </c>
      <c r="M83" s="21"/>
    </row>
    <row r="84" spans="1:13" ht="18" customHeight="1">
      <c r="A84" s="1"/>
      <c r="B84" s="15" t="s">
        <v>3</v>
      </c>
      <c r="C84" s="115" t="s">
        <v>80</v>
      </c>
      <c r="D84" s="115"/>
      <c r="E84" s="16" t="s">
        <v>49</v>
      </c>
      <c r="F84" s="115" t="s">
        <v>3</v>
      </c>
      <c r="G84" s="115"/>
      <c r="H84" s="115"/>
      <c r="I84" s="116">
        <v>0</v>
      </c>
      <c r="J84" s="116"/>
      <c r="K84" s="46">
        <f>K64/K74</f>
        <v>350400</v>
      </c>
      <c r="L84" s="46">
        <f t="shared" si="3"/>
        <v>350400</v>
      </c>
      <c r="M84" s="1"/>
    </row>
    <row r="85" spans="1:13" ht="18" customHeight="1">
      <c r="A85" s="1"/>
      <c r="B85" s="15" t="s">
        <v>3</v>
      </c>
      <c r="C85" s="115" t="s">
        <v>78</v>
      </c>
      <c r="D85" s="115"/>
      <c r="E85" s="16" t="s">
        <v>49</v>
      </c>
      <c r="F85" s="115" t="s">
        <v>3</v>
      </c>
      <c r="G85" s="115"/>
      <c r="H85" s="115"/>
      <c r="I85" s="116">
        <v>0</v>
      </c>
      <c r="J85" s="116"/>
      <c r="K85" s="46">
        <f>K65/K75</f>
        <v>32588</v>
      </c>
      <c r="L85" s="46">
        <f t="shared" si="3"/>
        <v>32588</v>
      </c>
      <c r="M85" s="1"/>
    </row>
    <row r="86" spans="1:13" s="24" customFormat="1" ht="18" customHeight="1">
      <c r="A86" s="21"/>
      <c r="B86" s="22" t="s">
        <v>3</v>
      </c>
      <c r="C86" s="49" t="s">
        <v>84</v>
      </c>
      <c r="D86" s="49"/>
      <c r="E86" s="23" t="s">
        <v>49</v>
      </c>
      <c r="F86" s="49" t="s">
        <v>3</v>
      </c>
      <c r="G86" s="49"/>
      <c r="H86" s="49"/>
      <c r="I86" s="77">
        <v>0</v>
      </c>
      <c r="J86" s="77"/>
      <c r="K86" s="45">
        <f>K66/K76</f>
        <v>1138166.6666666667</v>
      </c>
      <c r="L86" s="45">
        <f t="shared" si="3"/>
        <v>1138166.6666666667</v>
      </c>
      <c r="M86" s="21"/>
    </row>
    <row r="87" spans="1:13" s="24" customFormat="1" ht="18" customHeight="1">
      <c r="A87" s="21"/>
      <c r="B87" s="22"/>
      <c r="C87" s="49" t="s">
        <v>94</v>
      </c>
      <c r="D87" s="49"/>
      <c r="E87" s="23" t="s">
        <v>49</v>
      </c>
      <c r="F87" s="56"/>
      <c r="G87" s="57"/>
      <c r="H87" s="58"/>
      <c r="I87" s="59">
        <v>2356.67</v>
      </c>
      <c r="J87" s="60"/>
      <c r="K87" s="45">
        <v>0</v>
      </c>
      <c r="L87" s="45">
        <f t="shared" si="3"/>
        <v>2356.67</v>
      </c>
      <c r="M87" s="21"/>
    </row>
    <row r="88" spans="1:13" s="24" customFormat="1" ht="18" customHeight="1">
      <c r="A88" s="21"/>
      <c r="B88" s="22"/>
      <c r="C88" s="53" t="s">
        <v>99</v>
      </c>
      <c r="D88" s="54"/>
      <c r="E88" s="23" t="s">
        <v>49</v>
      </c>
      <c r="F88" s="56"/>
      <c r="G88" s="57"/>
      <c r="H88" s="58"/>
      <c r="I88" s="59">
        <v>8000</v>
      </c>
      <c r="J88" s="60"/>
      <c r="K88" s="45">
        <v>0</v>
      </c>
      <c r="L88" s="45">
        <f t="shared" si="3"/>
        <v>8000</v>
      </c>
      <c r="M88" s="21"/>
    </row>
    <row r="89" spans="1:13" s="24" customFormat="1" ht="18" customHeight="1">
      <c r="A89" s="21"/>
      <c r="B89" s="22"/>
      <c r="C89" s="49" t="s">
        <v>90</v>
      </c>
      <c r="D89" s="49"/>
      <c r="E89" s="23" t="s">
        <v>49</v>
      </c>
      <c r="F89" s="56"/>
      <c r="G89" s="57"/>
      <c r="H89" s="58"/>
      <c r="I89" s="59">
        <v>2524</v>
      </c>
      <c r="J89" s="60"/>
      <c r="K89" s="45">
        <v>0</v>
      </c>
      <c r="L89" s="45">
        <f t="shared" si="3"/>
        <v>2524</v>
      </c>
      <c r="M89" s="21"/>
    </row>
    <row r="90" spans="1:13" s="24" customFormat="1" ht="18" customHeight="1">
      <c r="A90" s="21"/>
      <c r="B90" s="22"/>
      <c r="C90" s="49" t="s">
        <v>107</v>
      </c>
      <c r="D90" s="49"/>
      <c r="E90" s="23" t="s">
        <v>49</v>
      </c>
      <c r="F90" s="56"/>
      <c r="G90" s="57"/>
      <c r="H90" s="58"/>
      <c r="I90" s="59">
        <v>2782.25</v>
      </c>
      <c r="J90" s="60"/>
      <c r="K90" s="45">
        <v>0</v>
      </c>
      <c r="L90" s="45">
        <f t="shared" si="3"/>
        <v>2782.25</v>
      </c>
      <c r="M90" s="21"/>
    </row>
    <row r="91" spans="1:13" s="24" customFormat="1" ht="18" customHeight="1">
      <c r="A91" s="21"/>
      <c r="B91" s="22"/>
      <c r="C91" s="53" t="s">
        <v>113</v>
      </c>
      <c r="D91" s="54"/>
      <c r="E91" s="23" t="s">
        <v>49</v>
      </c>
      <c r="F91" s="50"/>
      <c r="G91" s="50"/>
      <c r="H91" s="50"/>
      <c r="I91" s="59">
        <v>0</v>
      </c>
      <c r="J91" s="60"/>
      <c r="K91" s="45">
        <v>76589.5</v>
      </c>
      <c r="L91" s="45">
        <f t="shared" si="3"/>
        <v>76589.5</v>
      </c>
      <c r="M91" s="21"/>
    </row>
    <row r="92" spans="1:13" ht="18" customHeight="1">
      <c r="A92" s="1"/>
      <c r="B92" s="17" t="s">
        <v>37</v>
      </c>
      <c r="C92" s="78" t="s">
        <v>53</v>
      </c>
      <c r="D92" s="78"/>
      <c r="E92" s="18" t="s">
        <v>3</v>
      </c>
      <c r="F92" s="79" t="s">
        <v>3</v>
      </c>
      <c r="G92" s="79"/>
      <c r="H92" s="79"/>
      <c r="I92" s="122" t="s">
        <v>3</v>
      </c>
      <c r="J92" s="122"/>
      <c r="K92" s="39" t="s">
        <v>3</v>
      </c>
      <c r="L92" s="39" t="s">
        <v>3</v>
      </c>
      <c r="M92" s="1"/>
    </row>
    <row r="93" spans="1:13" ht="30.75" customHeight="1">
      <c r="A93" s="1"/>
      <c r="B93" s="15" t="s">
        <v>3</v>
      </c>
      <c r="C93" s="118" t="s">
        <v>83</v>
      </c>
      <c r="D93" s="118"/>
      <c r="E93" s="16" t="s">
        <v>54</v>
      </c>
      <c r="F93" s="115" t="s">
        <v>3</v>
      </c>
      <c r="G93" s="115"/>
      <c r="H93" s="115"/>
      <c r="I93" s="117">
        <v>100</v>
      </c>
      <c r="J93" s="117"/>
      <c r="K93" s="47">
        <v>0</v>
      </c>
      <c r="L93" s="47">
        <v>100</v>
      </c>
      <c r="M93" s="1"/>
    </row>
    <row r="94" spans="1:13" ht="29.25" customHeight="1">
      <c r="A94" s="1"/>
      <c r="B94" s="15" t="s">
        <v>3</v>
      </c>
      <c r="C94" s="118" t="s">
        <v>81</v>
      </c>
      <c r="D94" s="118"/>
      <c r="E94" s="16" t="s">
        <v>54</v>
      </c>
      <c r="F94" s="115" t="s">
        <v>3</v>
      </c>
      <c r="G94" s="115"/>
      <c r="H94" s="115"/>
      <c r="I94" s="117">
        <v>0</v>
      </c>
      <c r="J94" s="117"/>
      <c r="K94" s="47">
        <v>100</v>
      </c>
      <c r="L94" s="47">
        <v>100</v>
      </c>
      <c r="M94" s="1"/>
    </row>
    <row r="95" spans="1:13" ht="33.75" customHeight="1">
      <c r="A95" s="1"/>
      <c r="B95" s="15" t="s">
        <v>3</v>
      </c>
      <c r="C95" s="118" t="s">
        <v>82</v>
      </c>
      <c r="D95" s="118"/>
      <c r="E95" s="16" t="s">
        <v>54</v>
      </c>
      <c r="F95" s="115" t="s">
        <v>3</v>
      </c>
      <c r="G95" s="115"/>
      <c r="H95" s="115"/>
      <c r="I95" s="117">
        <v>0</v>
      </c>
      <c r="J95" s="117"/>
      <c r="K95" s="47">
        <v>100</v>
      </c>
      <c r="L95" s="47">
        <v>100</v>
      </c>
      <c r="M95" s="1"/>
    </row>
    <row r="96" spans="1:13" s="24" customFormat="1" ht="30.75" customHeight="1">
      <c r="A96" s="21"/>
      <c r="B96" s="22" t="s">
        <v>3</v>
      </c>
      <c r="C96" s="49" t="s">
        <v>85</v>
      </c>
      <c r="D96" s="49"/>
      <c r="E96" s="23" t="s">
        <v>54</v>
      </c>
      <c r="F96" s="49" t="s">
        <v>3</v>
      </c>
      <c r="G96" s="49"/>
      <c r="H96" s="49"/>
      <c r="I96" s="55">
        <v>0</v>
      </c>
      <c r="J96" s="55"/>
      <c r="K96" s="48">
        <v>100</v>
      </c>
      <c r="L96" s="48">
        <v>100</v>
      </c>
      <c r="M96" s="21"/>
    </row>
    <row r="97" spans="1:13" s="24" customFormat="1" ht="30.75" customHeight="1">
      <c r="A97" s="21"/>
      <c r="B97" s="22"/>
      <c r="C97" s="53" t="s">
        <v>83</v>
      </c>
      <c r="D97" s="54"/>
      <c r="E97" s="23" t="s">
        <v>54</v>
      </c>
      <c r="F97" s="56"/>
      <c r="G97" s="57"/>
      <c r="H97" s="58"/>
      <c r="I97" s="51">
        <v>100</v>
      </c>
      <c r="J97" s="52"/>
      <c r="K97" s="48">
        <v>0</v>
      </c>
      <c r="L97" s="48">
        <v>100</v>
      </c>
      <c r="M97" s="21"/>
    </row>
    <row r="98" spans="1:13" s="24" customFormat="1" ht="30.75" customHeight="1">
      <c r="A98" s="21"/>
      <c r="B98" s="22"/>
      <c r="C98" s="53" t="s">
        <v>100</v>
      </c>
      <c r="D98" s="54"/>
      <c r="E98" s="23" t="s">
        <v>54</v>
      </c>
      <c r="F98" s="56"/>
      <c r="G98" s="57"/>
      <c r="H98" s="58"/>
      <c r="I98" s="51">
        <v>100</v>
      </c>
      <c r="J98" s="52"/>
      <c r="K98" s="48">
        <v>0</v>
      </c>
      <c r="L98" s="48">
        <v>100</v>
      </c>
      <c r="M98" s="21"/>
    </row>
    <row r="99" spans="1:13" s="24" customFormat="1" ht="30.75" customHeight="1">
      <c r="A99" s="21"/>
      <c r="B99" s="22"/>
      <c r="C99" s="49" t="s">
        <v>91</v>
      </c>
      <c r="D99" s="49"/>
      <c r="E99" s="23" t="s">
        <v>54</v>
      </c>
      <c r="F99" s="56"/>
      <c r="G99" s="57"/>
      <c r="H99" s="58"/>
      <c r="I99" s="51">
        <v>100</v>
      </c>
      <c r="J99" s="52"/>
      <c r="K99" s="48">
        <v>0</v>
      </c>
      <c r="L99" s="48">
        <v>100</v>
      </c>
      <c r="M99" s="21"/>
    </row>
    <row r="100" spans="1:13" s="24" customFormat="1" ht="30.75" customHeight="1">
      <c r="A100" s="21"/>
      <c r="B100" s="22"/>
      <c r="C100" s="49" t="s">
        <v>108</v>
      </c>
      <c r="D100" s="49"/>
      <c r="E100" s="23" t="s">
        <v>54</v>
      </c>
      <c r="F100" s="56"/>
      <c r="G100" s="57"/>
      <c r="H100" s="58"/>
      <c r="I100" s="51">
        <v>100</v>
      </c>
      <c r="J100" s="52"/>
      <c r="K100" s="48">
        <v>0</v>
      </c>
      <c r="L100" s="48">
        <v>100</v>
      </c>
      <c r="M100" s="21"/>
    </row>
    <row r="101" spans="1:13" s="24" customFormat="1" ht="30.75" customHeight="1">
      <c r="A101" s="21"/>
      <c r="B101" s="22"/>
      <c r="C101" s="49" t="s">
        <v>108</v>
      </c>
      <c r="D101" s="49"/>
      <c r="E101" s="23" t="s">
        <v>54</v>
      </c>
      <c r="F101" s="50"/>
      <c r="G101" s="50"/>
      <c r="H101" s="50"/>
      <c r="I101" s="51">
        <v>0</v>
      </c>
      <c r="J101" s="52"/>
      <c r="K101" s="48">
        <v>100</v>
      </c>
      <c r="L101" s="48">
        <v>100</v>
      </c>
      <c r="M101" s="21"/>
    </row>
    <row r="102" spans="1:13" ht="12" customHeight="1">
      <c r="A102" s="1"/>
      <c r="B102" s="12"/>
      <c r="C102" s="5"/>
      <c r="D102" s="5"/>
      <c r="E102" s="3"/>
      <c r="F102" s="5"/>
      <c r="G102" s="5"/>
      <c r="H102" s="5"/>
      <c r="I102" s="13"/>
      <c r="J102" s="13"/>
      <c r="K102" s="13"/>
      <c r="L102" s="13"/>
      <c r="M102" s="1"/>
    </row>
    <row r="103" spans="1:13" ht="3" customHeight="1" hidden="1">
      <c r="A103" s="1"/>
      <c r="B103" s="12"/>
      <c r="C103" s="5"/>
      <c r="D103" s="5"/>
      <c r="E103" s="3"/>
      <c r="F103" s="5"/>
      <c r="G103" s="5"/>
      <c r="H103" s="5"/>
      <c r="I103" s="13"/>
      <c r="J103" s="13"/>
      <c r="K103" s="13"/>
      <c r="L103" s="13"/>
      <c r="M103" s="1"/>
    </row>
    <row r="104" spans="1:13" ht="18" customHeight="1">
      <c r="A104" s="1"/>
      <c r="B104" s="1"/>
      <c r="C104" s="89" t="s">
        <v>55</v>
      </c>
      <c r="D104" s="89"/>
      <c r="E104" s="89"/>
      <c r="F104" s="1"/>
      <c r="G104" s="1"/>
      <c r="H104" s="1"/>
      <c r="I104" s="64" t="s">
        <v>56</v>
      </c>
      <c r="J104" s="64"/>
      <c r="K104" s="64"/>
      <c r="L104" s="1"/>
      <c r="M104" s="1"/>
    </row>
    <row r="105" spans="1:13" ht="11.25" customHeight="1">
      <c r="A105" s="1"/>
      <c r="B105" s="1"/>
      <c r="C105" s="1"/>
      <c r="D105" s="1"/>
      <c r="E105" s="1"/>
      <c r="F105" s="31" t="s">
        <v>57</v>
      </c>
      <c r="G105" s="28"/>
      <c r="H105" s="28"/>
      <c r="I105" s="96" t="s">
        <v>58</v>
      </c>
      <c r="J105" s="96"/>
      <c r="K105" s="96"/>
      <c r="L105" s="1"/>
      <c r="M105" s="1"/>
    </row>
    <row r="106" spans="1:13" ht="13.5" customHeight="1">
      <c r="A106" s="1"/>
      <c r="B106" s="1"/>
      <c r="C106" s="90" t="s">
        <v>59</v>
      </c>
      <c r="D106" s="90"/>
      <c r="E106" s="90"/>
      <c r="G106" s="1"/>
      <c r="H106" s="1"/>
      <c r="I106" s="1"/>
      <c r="J106" s="1"/>
      <c r="K106" s="1"/>
      <c r="L106" s="1"/>
      <c r="M106" s="1"/>
    </row>
    <row r="107" spans="1:13" ht="18" customHeight="1">
      <c r="A107" s="1"/>
      <c r="B107" s="1"/>
      <c r="C107" s="121" t="s">
        <v>114</v>
      </c>
      <c r="D107" s="121"/>
      <c r="E107" s="121"/>
      <c r="F107" s="1"/>
      <c r="G107" s="1"/>
      <c r="H107" s="1"/>
      <c r="I107" s="1"/>
      <c r="J107" s="1"/>
      <c r="K107" s="1"/>
      <c r="L107" s="1"/>
      <c r="M107" s="1"/>
    </row>
    <row r="108" spans="1:13" ht="18" customHeight="1">
      <c r="A108" s="1"/>
      <c r="B108" s="1"/>
      <c r="C108" s="89" t="s">
        <v>62</v>
      </c>
      <c r="D108" s="89"/>
      <c r="E108" s="89"/>
      <c r="F108" s="1"/>
      <c r="G108" s="1"/>
      <c r="H108" s="1"/>
      <c r="I108" s="64" t="s">
        <v>103</v>
      </c>
      <c r="J108" s="64"/>
      <c r="K108" s="64"/>
      <c r="L108" s="1"/>
      <c r="M108" s="1"/>
    </row>
    <row r="109" spans="1:13" ht="9.75" customHeight="1">
      <c r="A109" s="1"/>
      <c r="B109" s="1"/>
      <c r="C109" s="1"/>
      <c r="D109" s="1"/>
      <c r="E109" s="1"/>
      <c r="F109" s="31" t="s">
        <v>57</v>
      </c>
      <c r="G109" s="28"/>
      <c r="H109" s="28"/>
      <c r="I109" s="96" t="s">
        <v>58</v>
      </c>
      <c r="J109" s="96"/>
      <c r="K109" s="96"/>
      <c r="L109" s="1"/>
      <c r="M109" s="1"/>
    </row>
    <row r="110" spans="1:13" s="24" customFormat="1" ht="15" customHeight="1">
      <c r="A110" s="21"/>
      <c r="B110" s="21"/>
      <c r="C110" s="119" t="s">
        <v>117</v>
      </c>
      <c r="D110" s="119"/>
      <c r="E110" s="119"/>
      <c r="F110" s="21"/>
      <c r="G110" s="21"/>
      <c r="H110" s="21"/>
      <c r="I110" s="21"/>
      <c r="J110" s="21"/>
      <c r="K110" s="21"/>
      <c r="L110" s="21"/>
      <c r="M110" s="21"/>
    </row>
    <row r="111" spans="1:13" ht="10.5" customHeight="1">
      <c r="A111" s="1"/>
      <c r="B111" s="1"/>
      <c r="C111" s="120" t="s">
        <v>60</v>
      </c>
      <c r="D111" s="120"/>
      <c r="E111" s="120"/>
      <c r="F111" s="1"/>
      <c r="G111" s="1"/>
      <c r="H111" s="1"/>
      <c r="I111" s="1"/>
      <c r="J111" s="1"/>
      <c r="K111" s="1"/>
      <c r="L111" s="1"/>
      <c r="M111" s="1"/>
    </row>
  </sheetData>
  <sheetProtection/>
  <mergeCells count="211">
    <mergeCell ref="C99:D99"/>
    <mergeCell ref="F99:H99"/>
    <mergeCell ref="I99:J99"/>
    <mergeCell ref="C95:D95"/>
    <mergeCell ref="F95:H95"/>
    <mergeCell ref="C91:D91"/>
    <mergeCell ref="F91:H91"/>
    <mergeCell ref="C98:D98"/>
    <mergeCell ref="F98:H98"/>
    <mergeCell ref="I98:J98"/>
    <mergeCell ref="C45:G45"/>
    <mergeCell ref="H45:J45"/>
    <mergeCell ref="C33:L33"/>
    <mergeCell ref="C70:D70"/>
    <mergeCell ref="F70:H70"/>
    <mergeCell ref="I70:J70"/>
    <mergeCell ref="C68:D68"/>
    <mergeCell ref="F68:H68"/>
    <mergeCell ref="I68:J68"/>
    <mergeCell ref="C46:G46"/>
    <mergeCell ref="C89:D89"/>
    <mergeCell ref="F89:H89"/>
    <mergeCell ref="I89:J89"/>
    <mergeCell ref="C93:D93"/>
    <mergeCell ref="C90:D90"/>
    <mergeCell ref="F90:H90"/>
    <mergeCell ref="I90:J90"/>
    <mergeCell ref="I91:J91"/>
    <mergeCell ref="F75:H75"/>
    <mergeCell ref="I76:J76"/>
    <mergeCell ref="F73:H73"/>
    <mergeCell ref="I73:J73"/>
    <mergeCell ref="C88:D88"/>
    <mergeCell ref="F88:H88"/>
    <mergeCell ref="I88:J88"/>
    <mergeCell ref="C85:D85"/>
    <mergeCell ref="F85:H85"/>
    <mergeCell ref="I85:J85"/>
    <mergeCell ref="I96:J96"/>
    <mergeCell ref="C92:D92"/>
    <mergeCell ref="F92:H92"/>
    <mergeCell ref="I92:J92"/>
    <mergeCell ref="C97:D97"/>
    <mergeCell ref="F97:H97"/>
    <mergeCell ref="I97:J97"/>
    <mergeCell ref="H46:J46"/>
    <mergeCell ref="C69:D69"/>
    <mergeCell ref="F69:H69"/>
    <mergeCell ref="I69:J69"/>
    <mergeCell ref="F79:H79"/>
    <mergeCell ref="I79:J79"/>
    <mergeCell ref="C79:D79"/>
    <mergeCell ref="I75:J75"/>
    <mergeCell ref="C75:D75"/>
    <mergeCell ref="C65:D65"/>
    <mergeCell ref="I109:K109"/>
    <mergeCell ref="C110:E110"/>
    <mergeCell ref="C111:E111"/>
    <mergeCell ref="C104:E104"/>
    <mergeCell ref="I104:K104"/>
    <mergeCell ref="I105:K105"/>
    <mergeCell ref="C106:E106"/>
    <mergeCell ref="C107:E107"/>
    <mergeCell ref="F94:H94"/>
    <mergeCell ref="I94:J94"/>
    <mergeCell ref="I86:J86"/>
    <mergeCell ref="C96:D96"/>
    <mergeCell ref="F96:H96"/>
    <mergeCell ref="I108:K108"/>
    <mergeCell ref="I95:J95"/>
    <mergeCell ref="C100:D100"/>
    <mergeCell ref="F100:H100"/>
    <mergeCell ref="I100:J100"/>
    <mergeCell ref="F83:H83"/>
    <mergeCell ref="I83:J83"/>
    <mergeCell ref="C84:D84"/>
    <mergeCell ref="F84:H84"/>
    <mergeCell ref="I82:J82"/>
    <mergeCell ref="C108:E108"/>
    <mergeCell ref="I84:J84"/>
    <mergeCell ref="F93:H93"/>
    <mergeCell ref="I93:J93"/>
    <mergeCell ref="C94:D94"/>
    <mergeCell ref="C74:D74"/>
    <mergeCell ref="F74:H74"/>
    <mergeCell ref="I74:J74"/>
    <mergeCell ref="C80:D80"/>
    <mergeCell ref="F80:H80"/>
    <mergeCell ref="I80:J80"/>
    <mergeCell ref="C78:D78"/>
    <mergeCell ref="F78:H78"/>
    <mergeCell ref="I78:J78"/>
    <mergeCell ref="C76:D76"/>
    <mergeCell ref="F65:H65"/>
    <mergeCell ref="I65:J65"/>
    <mergeCell ref="C63:D63"/>
    <mergeCell ref="F63:H63"/>
    <mergeCell ref="I63:J63"/>
    <mergeCell ref="C64:D64"/>
    <mergeCell ref="F64:H64"/>
    <mergeCell ref="I64:J64"/>
    <mergeCell ref="I57:J57"/>
    <mergeCell ref="C61:D61"/>
    <mergeCell ref="F61:H61"/>
    <mergeCell ref="I61:J61"/>
    <mergeCell ref="C62:D62"/>
    <mergeCell ref="F62:H62"/>
    <mergeCell ref="I62:J62"/>
    <mergeCell ref="C31:L31"/>
    <mergeCell ref="C39:G39"/>
    <mergeCell ref="H39:J39"/>
    <mergeCell ref="C40:G40"/>
    <mergeCell ref="H40:J40"/>
    <mergeCell ref="C41:G41"/>
    <mergeCell ref="H41:J41"/>
    <mergeCell ref="C32:L32"/>
    <mergeCell ref="C34:L34"/>
    <mergeCell ref="C26:L26"/>
    <mergeCell ref="C27:L27"/>
    <mergeCell ref="B35:L35"/>
    <mergeCell ref="C37:G37"/>
    <mergeCell ref="H37:J37"/>
    <mergeCell ref="C38:G38"/>
    <mergeCell ref="H38:J38"/>
    <mergeCell ref="C28:L28"/>
    <mergeCell ref="C29:L29"/>
    <mergeCell ref="C30:L30"/>
    <mergeCell ref="B20:L20"/>
    <mergeCell ref="C21:L21"/>
    <mergeCell ref="C22:L22"/>
    <mergeCell ref="B23:L23"/>
    <mergeCell ref="B24:L24"/>
    <mergeCell ref="B25:L25"/>
    <mergeCell ref="D14:K14"/>
    <mergeCell ref="F15:K15"/>
    <mergeCell ref="F16:K16"/>
    <mergeCell ref="B17:L17"/>
    <mergeCell ref="B18:L18"/>
    <mergeCell ref="B19:L19"/>
    <mergeCell ref="G7:L7"/>
    <mergeCell ref="B9:L9"/>
    <mergeCell ref="B10:L10"/>
    <mergeCell ref="D11:K11"/>
    <mergeCell ref="D12:K12"/>
    <mergeCell ref="D13:K13"/>
    <mergeCell ref="G1:L1"/>
    <mergeCell ref="G2:L2"/>
    <mergeCell ref="G3:L3"/>
    <mergeCell ref="G4:L4"/>
    <mergeCell ref="G5:L5"/>
    <mergeCell ref="G6:L6"/>
    <mergeCell ref="I72:J72"/>
    <mergeCell ref="C73:D73"/>
    <mergeCell ref="C51:H51"/>
    <mergeCell ref="I51:J51"/>
    <mergeCell ref="C52:H52"/>
    <mergeCell ref="I52:J52"/>
    <mergeCell ref="C53:H53"/>
    <mergeCell ref="I53:J53"/>
    <mergeCell ref="C60:D60"/>
    <mergeCell ref="F60:H60"/>
    <mergeCell ref="C42:G42"/>
    <mergeCell ref="H42:J42"/>
    <mergeCell ref="H44:J44"/>
    <mergeCell ref="C43:G43"/>
    <mergeCell ref="H43:J43"/>
    <mergeCell ref="C58:H58"/>
    <mergeCell ref="I58:J58"/>
    <mergeCell ref="I54:J54"/>
    <mergeCell ref="I55:J55"/>
    <mergeCell ref="C56:H56"/>
    <mergeCell ref="F76:H76"/>
    <mergeCell ref="C86:D86"/>
    <mergeCell ref="F86:H86"/>
    <mergeCell ref="C67:D67"/>
    <mergeCell ref="F67:H67"/>
    <mergeCell ref="C72:D72"/>
    <mergeCell ref="F72:H72"/>
    <mergeCell ref="C82:D82"/>
    <mergeCell ref="F82:H82"/>
    <mergeCell ref="F77:H77"/>
    <mergeCell ref="I77:J77"/>
    <mergeCell ref="C44:G44"/>
    <mergeCell ref="F66:H66"/>
    <mergeCell ref="C55:H55"/>
    <mergeCell ref="B48:G48"/>
    <mergeCell ref="H48:J48"/>
    <mergeCell ref="B49:L49"/>
    <mergeCell ref="C77:D77"/>
    <mergeCell ref="I66:J66"/>
    <mergeCell ref="C47:G47"/>
    <mergeCell ref="H47:J47"/>
    <mergeCell ref="C71:D71"/>
    <mergeCell ref="F71:H71"/>
    <mergeCell ref="I71:J71"/>
    <mergeCell ref="I67:J67"/>
    <mergeCell ref="C66:D66"/>
    <mergeCell ref="B59:L59"/>
    <mergeCell ref="I60:J60"/>
    <mergeCell ref="C54:H54"/>
    <mergeCell ref="C57:H57"/>
    <mergeCell ref="C101:D101"/>
    <mergeCell ref="F101:H101"/>
    <mergeCell ref="I101:J101"/>
    <mergeCell ref="C81:D81"/>
    <mergeCell ref="F81:H81"/>
    <mergeCell ref="I81:J81"/>
    <mergeCell ref="C87:D87"/>
    <mergeCell ref="F87:H87"/>
    <mergeCell ref="I87:J87"/>
    <mergeCell ref="C83:D83"/>
  </mergeCells>
  <printOptions/>
  <pageMargins left="0.7086614173228347" right="0.28" top="0.29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JKG</cp:lastModifiedBy>
  <cp:lastPrinted>2023-10-27T11:54:53Z</cp:lastPrinted>
  <dcterms:created xsi:type="dcterms:W3CDTF">2022-11-30T06:09:17Z</dcterms:created>
  <dcterms:modified xsi:type="dcterms:W3CDTF">2023-12-20T07:18:59Z</dcterms:modified>
  <cp:category/>
  <cp:version/>
  <cp:contentType/>
  <cp:contentStatus/>
</cp:coreProperties>
</file>